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345" windowHeight="1545" tabRatio="848" activeTab="0"/>
  </bookViews>
  <sheets>
    <sheet name="1C" sheetId="1" r:id="rId1"/>
    <sheet name="Hoja1" sheetId="2" state="hidden" r:id="rId2"/>
    <sheet name="2C" sheetId="3" r:id="rId3"/>
    <sheet name="3C" sheetId="4" r:id="rId4"/>
    <sheet name="4C" sheetId="5" r:id="rId5"/>
    <sheet name="MERC" sheetId="6" r:id="rId6"/>
    <sheet name="CJUA" sheetId="7" r:id="rId7"/>
    <sheet name="CZAR" sheetId="8" r:id="rId8"/>
    <sheet name="1F" sheetId="9" r:id="rId9"/>
    <sheet name="2F" sheetId="10" r:id="rId10"/>
    <sheet name="3F" sheetId="11" r:id="rId11"/>
    <sheet name="4F" sheetId="12" r:id="rId12"/>
    <sheet name="FJUA" sheetId="13" r:id="rId13"/>
    <sheet name="FZAR" sheetId="14" r:id="rId14"/>
    <sheet name="MOR" sheetId="15" r:id="rId15"/>
    <sheet name="MOR FAM" sheetId="16" r:id="rId16"/>
    <sheet name="OCAM" sheetId="17" r:id="rId17"/>
    <sheet name="XICOH" sheetId="18" r:id="rId18"/>
    <sheet name="SENTENCIAS" sheetId="19" state="hidden" r:id="rId19"/>
  </sheets>
  <definedNames/>
  <calcPr fullCalcOnLoad="1"/>
</workbook>
</file>

<file path=xl/sharedStrings.xml><?xml version="1.0" encoding="utf-8"?>
<sst xmlns="http://schemas.openxmlformats.org/spreadsheetml/2006/main" count="3129" uniqueCount="138">
  <si>
    <t>Expedientes ingresados</t>
  </si>
  <si>
    <t xml:space="preserve">Expedientes  que se reanudan procesalmente </t>
  </si>
  <si>
    <t xml:space="preserve"> Exhortos recibidos</t>
  </si>
  <si>
    <t xml:space="preserve">Exhortos girados </t>
  </si>
  <si>
    <t xml:space="preserve">Despachos recibidos </t>
  </si>
  <si>
    <t>Despachos girados</t>
  </si>
  <si>
    <t xml:space="preserve">Oficios girados  </t>
  </si>
  <si>
    <t>a) Interlocutorias</t>
  </si>
  <si>
    <t>b) Definitivas</t>
  </si>
  <si>
    <t xml:space="preserve"> Excusas</t>
  </si>
  <si>
    <t xml:space="preserve">Recusaciones </t>
  </si>
  <si>
    <t>Incompetencias</t>
  </si>
  <si>
    <t>Desistimientos</t>
  </si>
  <si>
    <t>Caducidades decretadas</t>
  </si>
  <si>
    <t>Asuntos donde se decretó la inactividad procesal</t>
  </si>
  <si>
    <t>Asuntos remitidos al Archivo del Poder Judicial</t>
  </si>
  <si>
    <t>Recursos de revocación interpuestos</t>
  </si>
  <si>
    <t>Incidentes interpuestos</t>
  </si>
  <si>
    <t>Recursos de apelación interpuestos</t>
  </si>
  <si>
    <t>Recursos de queja interpuestos</t>
  </si>
  <si>
    <t>Fallos de segunda instancia recibidos</t>
  </si>
  <si>
    <t xml:space="preserve">   a) Confirma</t>
  </si>
  <si>
    <t xml:space="preserve">   b) Revoca</t>
  </si>
  <si>
    <t xml:space="preserve">   c) Modifica</t>
  </si>
  <si>
    <t>Amparos Interpuestos</t>
  </si>
  <si>
    <t>Amparos concedidos</t>
  </si>
  <si>
    <t xml:space="preserve">a) De fondo </t>
  </si>
  <si>
    <t xml:space="preserve">b) Para efectos </t>
  </si>
  <si>
    <t>Amparos Negados</t>
  </si>
  <si>
    <t>Amparos Sobreseídos</t>
  </si>
  <si>
    <t>f) Asuntos en trámite de años anteriores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</si>
  <si>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</si>
  <si>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</si>
  <si>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</si>
  <si>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</si>
  <si>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</si>
  <si>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</si>
  <si>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</si>
  <si>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</si>
  <si>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</si>
  <si>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</si>
  <si>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</si>
  <si>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</si>
  <si>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</si>
  <si>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 xml:space="preserve">Sentencias Dictadas  </t>
  </si>
  <si>
    <t>Proyectos de sentencia pendientes 
por elaborar y/o firma de Juez</t>
  </si>
  <si>
    <t>Total de asuntos en trámite por año</t>
  </si>
  <si>
    <t>MATERIA CIVIL</t>
  </si>
  <si>
    <t>JUZGADO PRIMERO CIVIL DEL DISTRITO JUDICIAL DE CUAUHTÉMOC</t>
  </si>
  <si>
    <t>MATERIA MERCANTIL</t>
  </si>
  <si>
    <t>Diligencias desahogadas</t>
  </si>
  <si>
    <t>Audiencias celebradas en materia oral mercantil</t>
  </si>
  <si>
    <t>a) Audiencia preliminar</t>
  </si>
  <si>
    <t>b) Audiencia de juicio</t>
  </si>
  <si>
    <t>c) Otro tipo de audiencia</t>
  </si>
  <si>
    <t>MATERIA ORAL MERCANTIL</t>
  </si>
  <si>
    <t>JUZGADO DE LO CIVIL DEL DISTRITO JUDICIAL DE ZARAGOZA</t>
  </si>
  <si>
    <t>Total de guardias y custodias otorgadas</t>
  </si>
  <si>
    <t>MATERIA FAMILIAR</t>
  </si>
  <si>
    <t>JUZGADO DE LO CIVIL Y FAMILIAR DEL DISTRITO JUDICIAL DE MORELOS</t>
  </si>
  <si>
    <t>JUZGADO DE LO CIVIL Y FAMILIAR DEL DISTRITO JUDICIAL DE OCAMPO</t>
  </si>
  <si>
    <t>JUZGADO DE LO CIVIL DEL DISTRITO JUDICIAL DE JUÁREZ</t>
  </si>
  <si>
    <t>JUZGADO MERCANTIL Y DE ORALIDAD MERCANTIL DEL DISTRITO JUDICIAL DE CUAUHTÉMOC</t>
  </si>
  <si>
    <t>JUZGADO PRIMERO FAMILIAR DEL DISTRITO JUDICIAL DE CUAUHTÉMOC</t>
  </si>
  <si>
    <t>JUZGADO SEGUNDO FAMILIAR DEL DISTRITO JUDICIAL DE CUAUHTÉMOC</t>
  </si>
  <si>
    <t>JUZGADO TERCERO FAMILIAR DEL DISTRITO JUDICIAL DE CUAUHTÉMOC</t>
  </si>
  <si>
    <t>JUZGADO CUARTO DE LO FAMILIAR DEL DISTRITO JUDICIAL DE CUAUHTÉMOC</t>
  </si>
  <si>
    <t>JUZGADO DE LO CIVIL Y FAMILIAR DEL DISTRITO JUDICIAL DE XICOHTÉNCATL</t>
  </si>
  <si>
    <t>Primero Civil de Cuauhtémoc</t>
  </si>
  <si>
    <t>Segundo Civil de Cuauhtémoc</t>
  </si>
  <si>
    <t>Tercero Civil de Cuauhtémoc</t>
  </si>
  <si>
    <t>Cuarto Civil de Cuauhtémoc</t>
  </si>
  <si>
    <t>SENTENCIAS DEFINITIVAS DICTADAS</t>
  </si>
  <si>
    <t>Total Semestral</t>
  </si>
  <si>
    <t>Mercantil</t>
  </si>
  <si>
    <t>Civil de Juarez</t>
  </si>
  <si>
    <t>Civil de Zaragoza</t>
  </si>
  <si>
    <t>Primero Familiar de  Cuauhtémoc</t>
  </si>
  <si>
    <t>Segundo Familiar de  Cuauhtémoc</t>
  </si>
  <si>
    <t>Tercero Familiar de  Cuauhtémoc</t>
  </si>
  <si>
    <t>Cuarto Familiar de  Cuauhtémoc</t>
  </si>
  <si>
    <t>Familiar de Juarez</t>
  </si>
  <si>
    <t>Familiar de Zaragoza</t>
  </si>
  <si>
    <t>Civil y Familiar de Morelos</t>
  </si>
  <si>
    <t>Civil y Familiar de Ocampo</t>
  </si>
  <si>
    <t>Civil y Familiar de Xicohténcatl</t>
  </si>
  <si>
    <t>Laboral</t>
  </si>
  <si>
    <t>1 C</t>
  </si>
  <si>
    <t>2 C</t>
  </si>
  <si>
    <t>3 C</t>
  </si>
  <si>
    <t>4 C</t>
  </si>
  <si>
    <t>1 F</t>
  </si>
  <si>
    <t>2 F</t>
  </si>
  <si>
    <t>3 F</t>
  </si>
  <si>
    <t>4 F</t>
  </si>
  <si>
    <t>C Juarez</t>
  </si>
  <si>
    <t>F Juarez</t>
  </si>
  <si>
    <t>C Zaragoza</t>
  </si>
  <si>
    <t>F Zaragoza</t>
  </si>
  <si>
    <t>Morelos</t>
  </si>
  <si>
    <t xml:space="preserve">Ocampo </t>
  </si>
  <si>
    <t xml:space="preserve">Expedientes que se reanudan procesalmente </t>
  </si>
  <si>
    <t>Vistos dictados</t>
  </si>
  <si>
    <t xml:space="preserve">Sentencias definitivas que causaron ejecutoria
</t>
  </si>
  <si>
    <t xml:space="preserve">Versiones públicas de sentencias definitivas remitidas a la Dirección de Transparencia </t>
  </si>
  <si>
    <t>Recursos de queja interpuestas</t>
  </si>
  <si>
    <t xml:space="preserve">a) Desahogo de pruebas </t>
  </si>
  <si>
    <t>b) Alegatos</t>
  </si>
  <si>
    <t>c) Incidentes</t>
  </si>
  <si>
    <t>d) Comparecencias</t>
  </si>
  <si>
    <t>e) Junta de avenencia</t>
  </si>
  <si>
    <t>f) Juntas Familiares</t>
  </si>
  <si>
    <t>g) Junta de Herederos</t>
  </si>
  <si>
    <t>h) Otro tipo de diligencias</t>
  </si>
  <si>
    <t>Sentencias definitivas que causaron ejecutoria</t>
  </si>
  <si>
    <t xml:space="preserve">Sentencias Dictadas  
</t>
  </si>
  <si>
    <t xml:space="preserve">Proyectos de sentencia pendientes por elaborar y/o firma de Juez
</t>
  </si>
  <si>
    <t xml:space="preserve">Total de asuntos en trámite por año
</t>
  </si>
  <si>
    <t>Total de órdenes de protección dictadas a favor de una mujer víctima de violencia</t>
  </si>
  <si>
    <t>JUZGADO  FAMILIAR DEL DISTRITO JUDICIAL DE JUÁREZ</t>
  </si>
  <si>
    <t>JUZGADO SEGUNDO CIVIL DEL DISTRITO JUDICIAL DE CUAUHTÉMOC</t>
  </si>
  <si>
    <t>JUZGADO TERCERO CIVIL DEL DISTRITO JUDICIAL DE CUAUHTÉMOC Y  DE EXTINCIÓN  DE DOMINIO DEL ESTADO DE TLAXCALA</t>
  </si>
  <si>
    <t>JUZGADO CUARTO CIVIL DEL DISTRITO JUDICIAL DE CUAUHTÉMOC</t>
  </si>
  <si>
    <t>JUZGADO  FAMILIAR DEL DISTRITO JUDICIAL DE ZARAGOZA</t>
  </si>
  <si>
    <t>a</t>
  </si>
  <si>
    <r>
      <rPr>
        <b/>
        <sz val="12"/>
        <rFont val="Tahoma"/>
        <family val="2"/>
      </rPr>
      <t xml:space="preserve">Expedientes ingresados </t>
    </r>
    <r>
      <rPr>
        <b/>
        <sz val="12"/>
        <color indexed="10"/>
        <rFont val="Tahoma"/>
        <family val="2"/>
      </rPr>
      <t xml:space="preserve">
</t>
    </r>
  </si>
  <si>
    <r>
      <t xml:space="preserve">Expedientes ingresados </t>
    </r>
    <r>
      <rPr>
        <b/>
        <sz val="12"/>
        <color indexed="10"/>
        <rFont val="Tahoma"/>
        <family val="2"/>
      </rPr>
      <t xml:space="preserve">
</t>
    </r>
  </si>
  <si>
    <t>Proyectos de sentencia pendientes por elaborar y/o firma de Juez</t>
  </si>
  <si>
    <t xml:space="preserve">Expedientes ingresados </t>
  </si>
  <si>
    <t>a) Asuntos en trámite del año 2024</t>
  </si>
  <si>
    <t>b) Asuntos en trámite del año 2023</t>
  </si>
  <si>
    <t>c) Asuntos en trámite del año 2022</t>
  </si>
  <si>
    <t>d) Asuntos en trámite del año 2021</t>
  </si>
  <si>
    <t>e) Asuntos en trámite del año 2020</t>
  </si>
  <si>
    <t>JUZGADO DE LO FAMILIAR DEL DISTRITO JUDICIAL DE MORELOS</t>
  </si>
  <si>
    <t>JUZGADO DE LO CIVIL DEL DISTRITO JUDICIAL DE MORELOS</t>
  </si>
  <si>
    <t xml:space="preserve">Sentencias Dictadas </t>
  </si>
  <si>
    <t>ESTADÍSTICA JUDICIAL 2024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</si>
</sst>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0_-;\-* #,##0.000_-;_-* &quot;-&quot;??_-;_-@_-"/>
    <numFmt numFmtId="169" formatCode="_-* #,##0.0000_-;\-* #,##0.0000_-;_-* &quot;-&quot;??_-;_-@_-"/>
    <numFmt numFmtId="170" formatCode="_-* #,##0.0_-;\-* #,##0.0_-;_-* &quot;-&quot;??_-;_-@_-"/>
    <numFmt numFmtId="171" formatCode="_-* #,##0_-;\-* #,##0_-;_-* &quot;-&quot;??_-;_-@_-"/>
    <numFmt numFmtId="172" formatCode="[$-F800]dddd\,\ mmmm\ dd\,\ yyyy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3"/>
      <name val="Tahoma"/>
      <family val="2"/>
    </font>
    <font>
      <b/>
      <sz val="13"/>
      <name val="Tahoma"/>
      <family val="2"/>
    </font>
    <font>
      <b/>
      <sz val="11"/>
      <name val="Tahoma"/>
      <family val="2"/>
    </font>
    <font>
      <b/>
      <sz val="12"/>
      <color indexed="8"/>
      <name val="Tahoma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i/>
      <sz val="12"/>
      <color indexed="8"/>
      <name val="Tahoma"/>
      <family val="2"/>
    </font>
    <font>
      <b/>
      <sz val="11"/>
      <color indexed="8"/>
      <name val="Tahoma"/>
      <family val="2"/>
    </font>
    <font>
      <sz val="13"/>
      <color indexed="8"/>
      <name val="Tahoma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9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b/>
      <sz val="12"/>
      <color rgb="FF000000"/>
      <name val="Tahoma"/>
      <family val="2"/>
    </font>
    <font>
      <i/>
      <sz val="12"/>
      <color rgb="FF000000"/>
      <name val="Tahoma"/>
      <family val="2"/>
    </font>
    <font>
      <b/>
      <sz val="12"/>
      <color rgb="FFFF0000"/>
      <name val="Tahoma"/>
      <family val="2"/>
    </font>
    <font>
      <sz val="13"/>
      <color rgb="FF000000"/>
      <name val="Tahoma"/>
      <family val="2"/>
    </font>
    <font>
      <sz val="12"/>
      <color rgb="FF000000"/>
      <name val="Tahoma"/>
      <family val="2"/>
    </font>
    <font>
      <b/>
      <sz val="11"/>
      <color theme="1"/>
      <name val="Tahoma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b/>
      <sz val="14"/>
      <color theme="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9" fontId="65" fillId="0" borderId="0" xfId="65" applyFont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0" fillId="0" borderId="0" xfId="0" applyFont="1" applyAlignment="1">
      <alignment vertical="center"/>
    </xf>
    <xf numFmtId="0" fontId="71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left" vertical="center" wrapText="1"/>
    </xf>
    <xf numFmtId="0" fontId="72" fillId="33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right" vertical="center" wrapText="1"/>
    </xf>
    <xf numFmtId="0" fontId="69" fillId="0" borderId="10" xfId="0" applyFont="1" applyBorder="1" applyAlignment="1">
      <alignment horizontal="right" vertical="center" wrapText="1"/>
    </xf>
    <xf numFmtId="0" fontId="68" fillId="34" borderId="10" xfId="0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right" vertical="center" wrapText="1"/>
    </xf>
    <xf numFmtId="0" fontId="74" fillId="35" borderId="10" xfId="0" applyFont="1" applyFill="1" applyBorder="1" applyAlignment="1">
      <alignment horizontal="right" vertical="center" wrapText="1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left" wrapText="1"/>
    </xf>
    <xf numFmtId="0" fontId="69" fillId="0" borderId="10" xfId="0" applyFont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68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73" fillId="36" borderId="11" xfId="0" applyFont="1" applyFill="1" applyBorder="1" applyAlignment="1">
      <alignment horizontal="right" vertical="center" wrapText="1"/>
    </xf>
    <xf numFmtId="0" fontId="70" fillId="0" borderId="0" xfId="0" applyFont="1" applyAlignment="1">
      <alignment horizontal="center"/>
    </xf>
    <xf numFmtId="0" fontId="7" fillId="37" borderId="10" xfId="0" applyFont="1" applyFill="1" applyBorder="1" applyAlignment="1">
      <alignment horizontal="center" vertical="center"/>
    </xf>
    <xf numFmtId="0" fontId="75" fillId="37" borderId="10" xfId="0" applyFont="1" applyFill="1" applyBorder="1" applyAlignment="1">
      <alignment horizontal="right" vertical="top" wrapText="1"/>
    </xf>
    <xf numFmtId="0" fontId="7" fillId="37" borderId="10" xfId="0" applyFont="1" applyFill="1" applyBorder="1" applyAlignment="1">
      <alignment horizontal="right" vertical="center" wrapText="1"/>
    </xf>
    <xf numFmtId="0" fontId="7" fillId="37" borderId="10" xfId="0" applyFont="1" applyFill="1" applyBorder="1" applyAlignment="1">
      <alignment horizontal="right" vertical="top" wrapText="1"/>
    </xf>
    <xf numFmtId="0" fontId="9" fillId="37" borderId="10" xfId="0" applyFont="1" applyFill="1" applyBorder="1" applyAlignment="1">
      <alignment horizontal="right" vertical="center" wrapText="1"/>
    </xf>
    <xf numFmtId="9" fontId="70" fillId="0" borderId="0" xfId="65" applyFont="1" applyAlignment="1">
      <alignment vertical="center"/>
    </xf>
    <xf numFmtId="0" fontId="7" fillId="37" borderId="12" xfId="0" applyFont="1" applyFill="1" applyBorder="1" applyAlignment="1">
      <alignment horizontal="right" vertical="center" wrapText="1"/>
    </xf>
    <xf numFmtId="0" fontId="7" fillId="37" borderId="11" xfId="0" applyFont="1" applyFill="1" applyBorder="1" applyAlignment="1">
      <alignment horizontal="right" vertical="top" wrapText="1"/>
    </xf>
    <xf numFmtId="0" fontId="68" fillId="38" borderId="10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9" fillId="37" borderId="0" xfId="0" applyFont="1" applyFill="1" applyBorder="1" applyAlignment="1">
      <alignment horizontal="right" vertical="center" wrapText="1"/>
    </xf>
    <xf numFmtId="0" fontId="68" fillId="0" borderId="0" xfId="0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right" vertical="top" wrapText="1"/>
    </xf>
    <xf numFmtId="0" fontId="7" fillId="36" borderId="11" xfId="0" applyFont="1" applyFill="1" applyBorder="1" applyAlignment="1">
      <alignment horizontal="right" vertical="center" wrapText="1"/>
    </xf>
    <xf numFmtId="0" fontId="7" fillId="36" borderId="11" xfId="0" applyFont="1" applyFill="1" applyBorder="1" applyAlignment="1">
      <alignment horizontal="right" vertical="top" wrapText="1"/>
    </xf>
    <xf numFmtId="0" fontId="9" fillId="36" borderId="11" xfId="0" applyFont="1" applyFill="1" applyBorder="1" applyAlignment="1">
      <alignment horizontal="right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76" fillId="36" borderId="11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right" vertical="center" wrapText="1"/>
    </xf>
    <xf numFmtId="0" fontId="9" fillId="36" borderId="10" xfId="0" applyFont="1" applyFill="1" applyBorder="1" applyAlignment="1">
      <alignment horizontal="right" vertical="center" wrapText="1"/>
    </xf>
    <xf numFmtId="0" fontId="73" fillId="36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/>
    </xf>
    <xf numFmtId="0" fontId="77" fillId="35" borderId="10" xfId="0" applyFont="1" applyFill="1" applyBorder="1" applyAlignment="1">
      <alignment horizontal="right" vertical="center" wrapText="1"/>
    </xf>
    <xf numFmtId="0" fontId="7" fillId="37" borderId="11" xfId="0" applyFont="1" applyFill="1" applyBorder="1" applyAlignment="1">
      <alignment horizontal="right" vertical="center" wrapText="1"/>
    </xf>
    <xf numFmtId="0" fontId="70" fillId="0" borderId="0" xfId="0" applyFont="1" applyAlignment="1">
      <alignment horizontal="left" vertical="center" wrapText="1"/>
    </xf>
    <xf numFmtId="0" fontId="78" fillId="0" borderId="0" xfId="0" applyFont="1" applyAlignment="1">
      <alignment vertical="center"/>
    </xf>
    <xf numFmtId="9" fontId="78" fillId="0" borderId="0" xfId="65" applyFont="1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15" fillId="37" borderId="13" xfId="0" applyFont="1" applyFill="1" applyBorder="1" applyAlignment="1">
      <alignment horizontal="center" vertical="center" wrapText="1"/>
    </xf>
    <xf numFmtId="0" fontId="69" fillId="38" borderId="10" xfId="0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77" fillId="36" borderId="11" xfId="0" applyFont="1" applyFill="1" applyBorder="1" applyAlignment="1">
      <alignment horizontal="right" vertical="center" wrapText="1"/>
    </xf>
    <xf numFmtId="0" fontId="72" fillId="33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 applyProtection="1">
      <alignment horizontal="center" vertical="center"/>
      <protection/>
    </xf>
    <xf numFmtId="0" fontId="14" fillId="37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1" fillId="33" borderId="14" xfId="0" applyFont="1" applyFill="1" applyBorder="1" applyAlignment="1">
      <alignment horizontal="center" vertical="center" wrapText="1"/>
    </xf>
    <xf numFmtId="0" fontId="81" fillId="33" borderId="0" xfId="0" applyFont="1" applyFill="1" applyBorder="1" applyAlignment="1">
      <alignment horizontal="center" vertical="center" wrapText="1"/>
    </xf>
    <xf numFmtId="0" fontId="68" fillId="34" borderId="12" xfId="0" applyFont="1" applyFill="1" applyBorder="1" applyAlignment="1">
      <alignment horizontal="center" vertical="center"/>
    </xf>
    <xf numFmtId="0" fontId="68" fillId="34" borderId="15" xfId="0" applyFont="1" applyFill="1" applyBorder="1" applyAlignment="1">
      <alignment horizontal="center" vertical="center"/>
    </xf>
    <xf numFmtId="0" fontId="68" fillId="34" borderId="11" xfId="0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1" fillId="33" borderId="16" xfId="0" applyFont="1" applyFill="1" applyBorder="1" applyAlignment="1">
      <alignment horizontal="center" vertical="center" wrapText="1"/>
    </xf>
    <xf numFmtId="0" fontId="81" fillId="33" borderId="17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0" fillId="33" borderId="18" xfId="0" applyFont="1" applyFill="1" applyBorder="1" applyAlignment="1">
      <alignment horizontal="center" vertical="center"/>
    </xf>
    <xf numFmtId="0" fontId="70" fillId="33" borderId="19" xfId="0" applyFont="1" applyFill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81" fillId="33" borderId="21" xfId="0" applyFont="1" applyFill="1" applyBorder="1" applyAlignment="1">
      <alignment horizontal="center" vertical="center" wrapText="1"/>
    </xf>
    <xf numFmtId="0" fontId="81" fillId="33" borderId="22" xfId="0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 wrapText="1"/>
    </xf>
    <xf numFmtId="0" fontId="68" fillId="39" borderId="23" xfId="0" applyFont="1" applyFill="1" applyBorder="1" applyAlignment="1">
      <alignment horizontal="center" vertical="center"/>
    </xf>
    <xf numFmtId="0" fontId="68" fillId="39" borderId="18" xfId="0" applyFont="1" applyFill="1" applyBorder="1" applyAlignment="1">
      <alignment horizontal="center" vertical="center"/>
    </xf>
    <xf numFmtId="0" fontId="68" fillId="39" borderId="19" xfId="0" applyFont="1" applyFill="1" applyBorder="1" applyAlignment="1">
      <alignment horizontal="center" vertical="center"/>
    </xf>
    <xf numFmtId="0" fontId="68" fillId="39" borderId="16" xfId="0" applyFont="1" applyFill="1" applyBorder="1" applyAlignment="1">
      <alignment horizontal="center" vertical="center"/>
    </xf>
    <xf numFmtId="0" fontId="68" fillId="39" borderId="17" xfId="0" applyFont="1" applyFill="1" applyBorder="1" applyAlignment="1">
      <alignment horizontal="center" vertical="center"/>
    </xf>
    <xf numFmtId="0" fontId="68" fillId="39" borderId="20" xfId="0" applyFont="1" applyFill="1" applyBorder="1" applyAlignment="1">
      <alignment horizontal="center" vertical="center"/>
    </xf>
    <xf numFmtId="0" fontId="68" fillId="39" borderId="14" xfId="0" applyFont="1" applyFill="1" applyBorder="1" applyAlignment="1">
      <alignment horizontal="center" vertical="center"/>
    </xf>
    <xf numFmtId="0" fontId="68" fillId="39" borderId="0" xfId="0" applyFont="1" applyFill="1" applyBorder="1" applyAlignment="1">
      <alignment horizontal="center" vertical="center"/>
    </xf>
    <xf numFmtId="0" fontId="68" fillId="39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36" borderId="10" xfId="0" applyFont="1" applyFill="1" applyBorder="1" applyAlignment="1">
      <alignment horizontal="right" vertic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3" xfId="60"/>
    <cellStyle name="Normal 4" xfId="61"/>
    <cellStyle name="Normal 5" xfId="62"/>
    <cellStyle name="Normal 6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B2B2B2"/>
  </sheetPr>
  <dimension ref="A1:O163"/>
  <sheetViews>
    <sheetView tabSelected="1" zoomScale="90" zoomScaleNormal="90" workbookViewId="0" topLeftCell="A1">
      <selection activeCell="C7" sqref="C7"/>
    </sheetView>
  </sheetViews>
  <sheetFormatPr defaultColWidth="13.7109375" defaultRowHeight="15" zeroHeight="1"/>
  <cols>
    <col min="1" max="1" width="9.140625" style="25" customWidth="1"/>
    <col min="2" max="2" width="44.00390625" style="26" customWidth="1"/>
    <col min="3" max="15" width="10.28125" style="15" customWidth="1"/>
    <col min="16" max="16" width="7.00390625" style="15" customWidth="1"/>
    <col min="17" max="18" width="7.00390625" style="15" hidden="1" customWidth="1"/>
    <col min="19" max="19" width="16.00390625" style="15" hidden="1" customWidth="1"/>
    <col min="20" max="20" width="8.8515625" style="15" hidden="1" customWidth="1"/>
    <col min="21" max="27" width="9.7109375" style="15" hidden="1" customWidth="1"/>
    <col min="28" max="32" width="8.7109375" style="15" hidden="1" customWidth="1"/>
    <col min="33" max="41" width="8.8515625" style="15" hidden="1" customWidth="1"/>
    <col min="42" max="16384" width="0" style="15" hidden="1" customWidth="1"/>
  </cols>
  <sheetData>
    <row r="1" spans="1:15" ht="23.25" customHeight="1">
      <c r="A1" s="100" t="s">
        <v>137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16" customFormat="1" ht="22.5" customHeight="1">
      <c r="A2" s="102" t="s">
        <v>48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s="16" customFormat="1" ht="26.25" customHeight="1">
      <c r="A3" s="17"/>
      <c r="B3" s="18"/>
      <c r="C3" s="19" t="s">
        <v>31</v>
      </c>
      <c r="D3" s="19" t="s">
        <v>32</v>
      </c>
      <c r="E3" s="19" t="s">
        <v>33</v>
      </c>
      <c r="F3" s="19" t="s">
        <v>34</v>
      </c>
      <c r="G3" s="19" t="s">
        <v>35</v>
      </c>
      <c r="H3" s="19" t="s">
        <v>36</v>
      </c>
      <c r="I3" s="19" t="s">
        <v>37</v>
      </c>
      <c r="J3" s="19" t="s">
        <v>38</v>
      </c>
      <c r="K3" s="19" t="s">
        <v>39</v>
      </c>
      <c r="L3" s="19" t="s">
        <v>40</v>
      </c>
      <c r="M3" s="19" t="s">
        <v>41</v>
      </c>
      <c r="N3" s="19" t="s">
        <v>42</v>
      </c>
      <c r="O3" s="19" t="s">
        <v>43</v>
      </c>
    </row>
    <row r="4" spans="1:15" s="16" customFormat="1" ht="21.75" customHeight="1">
      <c r="A4" s="12">
        <v>1</v>
      </c>
      <c r="B4" s="20" t="s">
        <v>0</v>
      </c>
      <c r="C4" s="12">
        <f>+C58+C113</f>
        <v>71</v>
      </c>
      <c r="D4" s="81">
        <f aca="true" t="shared" si="0" ref="D4:O4">+D58+D113</f>
        <v>64</v>
      </c>
      <c r="E4" s="81">
        <f t="shared" si="0"/>
        <v>65</v>
      </c>
      <c r="F4" s="81">
        <f t="shared" si="0"/>
        <v>0</v>
      </c>
      <c r="G4" s="81">
        <f t="shared" si="0"/>
        <v>0</v>
      </c>
      <c r="H4" s="81">
        <f t="shared" si="0"/>
        <v>0</v>
      </c>
      <c r="I4" s="81">
        <f t="shared" si="0"/>
        <v>0</v>
      </c>
      <c r="J4" s="81">
        <f t="shared" si="0"/>
        <v>0</v>
      </c>
      <c r="K4" s="81">
        <f t="shared" si="0"/>
        <v>0</v>
      </c>
      <c r="L4" s="81">
        <f t="shared" si="0"/>
        <v>0</v>
      </c>
      <c r="M4" s="81">
        <f t="shared" si="0"/>
        <v>0</v>
      </c>
      <c r="N4" s="81">
        <f t="shared" si="0"/>
        <v>0</v>
      </c>
      <c r="O4" s="12">
        <f t="shared" si="0"/>
        <v>200</v>
      </c>
    </row>
    <row r="5" spans="1:15" s="16" customFormat="1" ht="30.75" customHeight="1">
      <c r="A5" s="12">
        <v>2</v>
      </c>
      <c r="B5" s="20" t="s">
        <v>1</v>
      </c>
      <c r="C5" s="12">
        <f aca="true" t="shared" si="1" ref="C5:O12">+C59+C114</f>
        <v>1</v>
      </c>
      <c r="D5" s="81">
        <f t="shared" si="1"/>
        <v>1</v>
      </c>
      <c r="E5" s="81">
        <f t="shared" si="1"/>
        <v>1</v>
      </c>
      <c r="F5" s="81">
        <f t="shared" si="1"/>
        <v>0</v>
      </c>
      <c r="G5" s="81">
        <f t="shared" si="1"/>
        <v>0</v>
      </c>
      <c r="H5" s="81">
        <f t="shared" si="1"/>
        <v>0</v>
      </c>
      <c r="I5" s="81">
        <f t="shared" si="1"/>
        <v>0</v>
      </c>
      <c r="J5" s="81">
        <f t="shared" si="1"/>
        <v>0</v>
      </c>
      <c r="K5" s="81">
        <f t="shared" si="1"/>
        <v>0</v>
      </c>
      <c r="L5" s="81">
        <f t="shared" si="1"/>
        <v>0</v>
      </c>
      <c r="M5" s="81">
        <f t="shared" si="1"/>
        <v>0</v>
      </c>
      <c r="N5" s="81">
        <f t="shared" si="1"/>
        <v>0</v>
      </c>
      <c r="O5" s="12">
        <f t="shared" si="1"/>
        <v>3</v>
      </c>
    </row>
    <row r="6" spans="1:15" s="16" customFormat="1" ht="21.75" customHeight="1">
      <c r="A6" s="12">
        <v>3</v>
      </c>
      <c r="B6" s="20" t="s">
        <v>2</v>
      </c>
      <c r="C6" s="12">
        <f t="shared" si="1"/>
        <v>4</v>
      </c>
      <c r="D6" s="81">
        <f t="shared" si="1"/>
        <v>5</v>
      </c>
      <c r="E6" s="81">
        <f t="shared" si="1"/>
        <v>3</v>
      </c>
      <c r="F6" s="81">
        <f t="shared" si="1"/>
        <v>0</v>
      </c>
      <c r="G6" s="81">
        <f t="shared" si="1"/>
        <v>0</v>
      </c>
      <c r="H6" s="81">
        <f t="shared" si="1"/>
        <v>0</v>
      </c>
      <c r="I6" s="81">
        <f t="shared" si="1"/>
        <v>0</v>
      </c>
      <c r="J6" s="81">
        <f t="shared" si="1"/>
        <v>0</v>
      </c>
      <c r="K6" s="81">
        <f t="shared" si="1"/>
        <v>0</v>
      </c>
      <c r="L6" s="81">
        <f t="shared" si="1"/>
        <v>0</v>
      </c>
      <c r="M6" s="81">
        <f t="shared" si="1"/>
        <v>0</v>
      </c>
      <c r="N6" s="81">
        <f t="shared" si="1"/>
        <v>0</v>
      </c>
      <c r="O6" s="12">
        <f t="shared" si="1"/>
        <v>12</v>
      </c>
    </row>
    <row r="7" spans="1:15" s="16" customFormat="1" ht="21.75" customHeight="1">
      <c r="A7" s="12">
        <v>4</v>
      </c>
      <c r="B7" s="20" t="s">
        <v>3</v>
      </c>
      <c r="C7" s="12">
        <f t="shared" si="1"/>
        <v>10</v>
      </c>
      <c r="D7" s="81">
        <f t="shared" si="1"/>
        <v>7</v>
      </c>
      <c r="E7" s="81">
        <f t="shared" si="1"/>
        <v>11</v>
      </c>
      <c r="F7" s="81">
        <f t="shared" si="1"/>
        <v>0</v>
      </c>
      <c r="G7" s="81">
        <f t="shared" si="1"/>
        <v>0</v>
      </c>
      <c r="H7" s="81">
        <f t="shared" si="1"/>
        <v>0</v>
      </c>
      <c r="I7" s="81">
        <f t="shared" si="1"/>
        <v>0</v>
      </c>
      <c r="J7" s="81">
        <f t="shared" si="1"/>
        <v>0</v>
      </c>
      <c r="K7" s="81">
        <f t="shared" si="1"/>
        <v>0</v>
      </c>
      <c r="L7" s="81">
        <f t="shared" si="1"/>
        <v>0</v>
      </c>
      <c r="M7" s="81">
        <f t="shared" si="1"/>
        <v>0</v>
      </c>
      <c r="N7" s="81">
        <f t="shared" si="1"/>
        <v>0</v>
      </c>
      <c r="O7" s="12">
        <f t="shared" si="1"/>
        <v>28</v>
      </c>
    </row>
    <row r="8" spans="1:15" s="16" customFormat="1" ht="21.75" customHeight="1">
      <c r="A8" s="12">
        <v>5</v>
      </c>
      <c r="B8" s="20" t="s">
        <v>4</v>
      </c>
      <c r="C8" s="12">
        <f t="shared" si="1"/>
        <v>7</v>
      </c>
      <c r="D8" s="81">
        <f t="shared" si="1"/>
        <v>5</v>
      </c>
      <c r="E8" s="81">
        <f t="shared" si="1"/>
        <v>4</v>
      </c>
      <c r="F8" s="81">
        <f t="shared" si="1"/>
        <v>0</v>
      </c>
      <c r="G8" s="81">
        <f t="shared" si="1"/>
        <v>0</v>
      </c>
      <c r="H8" s="81">
        <f t="shared" si="1"/>
        <v>0</v>
      </c>
      <c r="I8" s="81">
        <f t="shared" si="1"/>
        <v>0</v>
      </c>
      <c r="J8" s="81">
        <f t="shared" si="1"/>
        <v>0</v>
      </c>
      <c r="K8" s="81">
        <f t="shared" si="1"/>
        <v>0</v>
      </c>
      <c r="L8" s="81">
        <f t="shared" si="1"/>
        <v>0</v>
      </c>
      <c r="M8" s="81">
        <f t="shared" si="1"/>
        <v>0</v>
      </c>
      <c r="N8" s="81">
        <f t="shared" si="1"/>
        <v>0</v>
      </c>
      <c r="O8" s="12">
        <f t="shared" si="1"/>
        <v>16</v>
      </c>
    </row>
    <row r="9" spans="1:15" s="16" customFormat="1" ht="21.75" customHeight="1">
      <c r="A9" s="12">
        <v>6</v>
      </c>
      <c r="B9" s="20" t="s">
        <v>5</v>
      </c>
      <c r="C9" s="12">
        <f t="shared" si="1"/>
        <v>4</v>
      </c>
      <c r="D9" s="81">
        <f t="shared" si="1"/>
        <v>12</v>
      </c>
      <c r="E9" s="81">
        <f t="shared" si="1"/>
        <v>11</v>
      </c>
      <c r="F9" s="81">
        <f t="shared" si="1"/>
        <v>0</v>
      </c>
      <c r="G9" s="81">
        <f t="shared" si="1"/>
        <v>0</v>
      </c>
      <c r="H9" s="81">
        <f t="shared" si="1"/>
        <v>0</v>
      </c>
      <c r="I9" s="81">
        <f t="shared" si="1"/>
        <v>0</v>
      </c>
      <c r="J9" s="81">
        <f t="shared" si="1"/>
        <v>0</v>
      </c>
      <c r="K9" s="81">
        <f t="shared" si="1"/>
        <v>0</v>
      </c>
      <c r="L9" s="81">
        <f t="shared" si="1"/>
        <v>0</v>
      </c>
      <c r="M9" s="81">
        <f t="shared" si="1"/>
        <v>0</v>
      </c>
      <c r="N9" s="81">
        <f t="shared" si="1"/>
        <v>0</v>
      </c>
      <c r="O9" s="12">
        <f t="shared" si="1"/>
        <v>27</v>
      </c>
    </row>
    <row r="10" spans="1:15" s="16" customFormat="1" ht="21.75" customHeight="1">
      <c r="A10" s="12">
        <v>7</v>
      </c>
      <c r="B10" s="20" t="s">
        <v>6</v>
      </c>
      <c r="C10" s="12">
        <f t="shared" si="1"/>
        <v>216</v>
      </c>
      <c r="D10" s="81">
        <f t="shared" si="1"/>
        <v>176</v>
      </c>
      <c r="E10" s="81">
        <f t="shared" si="1"/>
        <v>132</v>
      </c>
      <c r="F10" s="81">
        <f t="shared" si="1"/>
        <v>0</v>
      </c>
      <c r="G10" s="81">
        <f t="shared" si="1"/>
        <v>0</v>
      </c>
      <c r="H10" s="81">
        <f t="shared" si="1"/>
        <v>0</v>
      </c>
      <c r="I10" s="81">
        <f t="shared" si="1"/>
        <v>0</v>
      </c>
      <c r="J10" s="81">
        <f t="shared" si="1"/>
        <v>0</v>
      </c>
      <c r="K10" s="81">
        <f t="shared" si="1"/>
        <v>0</v>
      </c>
      <c r="L10" s="81">
        <f t="shared" si="1"/>
        <v>0</v>
      </c>
      <c r="M10" s="81">
        <f t="shared" si="1"/>
        <v>0</v>
      </c>
      <c r="N10" s="81">
        <f t="shared" si="1"/>
        <v>0</v>
      </c>
      <c r="O10" s="12">
        <f t="shared" si="1"/>
        <v>524</v>
      </c>
    </row>
    <row r="11" spans="1:15" s="16" customFormat="1" ht="21.75" customHeight="1">
      <c r="A11" s="12">
        <v>8</v>
      </c>
      <c r="B11" s="20" t="s">
        <v>102</v>
      </c>
      <c r="C11" s="12">
        <f t="shared" si="1"/>
        <v>21</v>
      </c>
      <c r="D11" s="81">
        <f t="shared" si="1"/>
        <v>21</v>
      </c>
      <c r="E11" s="81">
        <f t="shared" si="1"/>
        <v>15</v>
      </c>
      <c r="F11" s="81">
        <f t="shared" si="1"/>
        <v>0</v>
      </c>
      <c r="G11" s="81">
        <f t="shared" si="1"/>
        <v>0</v>
      </c>
      <c r="H11" s="81">
        <f t="shared" si="1"/>
        <v>0</v>
      </c>
      <c r="I11" s="81">
        <f t="shared" si="1"/>
        <v>0</v>
      </c>
      <c r="J11" s="81">
        <f t="shared" si="1"/>
        <v>0</v>
      </c>
      <c r="K11" s="81">
        <f t="shared" si="1"/>
        <v>0</v>
      </c>
      <c r="L11" s="81">
        <f t="shared" si="1"/>
        <v>0</v>
      </c>
      <c r="M11" s="81">
        <f t="shared" si="1"/>
        <v>0</v>
      </c>
      <c r="N11" s="81">
        <f t="shared" si="1"/>
        <v>0</v>
      </c>
      <c r="O11" s="12">
        <f t="shared" si="1"/>
        <v>57</v>
      </c>
    </row>
    <row r="12" spans="1:15" s="16" customFormat="1" ht="21.75" customHeight="1">
      <c r="A12" s="97">
        <v>9</v>
      </c>
      <c r="B12" s="20" t="s">
        <v>44</v>
      </c>
      <c r="C12" s="12">
        <f t="shared" si="1"/>
        <v>31</v>
      </c>
      <c r="D12" s="81">
        <f t="shared" si="1"/>
        <v>50</v>
      </c>
      <c r="E12" s="81">
        <f t="shared" si="1"/>
        <v>24</v>
      </c>
      <c r="F12" s="81">
        <f t="shared" si="1"/>
        <v>0</v>
      </c>
      <c r="G12" s="81">
        <f t="shared" si="1"/>
        <v>0</v>
      </c>
      <c r="H12" s="81">
        <f t="shared" si="1"/>
        <v>0</v>
      </c>
      <c r="I12" s="81">
        <f t="shared" si="1"/>
        <v>0</v>
      </c>
      <c r="J12" s="81">
        <f t="shared" si="1"/>
        <v>0</v>
      </c>
      <c r="K12" s="81">
        <f t="shared" si="1"/>
        <v>0</v>
      </c>
      <c r="L12" s="81">
        <f t="shared" si="1"/>
        <v>0</v>
      </c>
      <c r="M12" s="81">
        <f t="shared" si="1"/>
        <v>0</v>
      </c>
      <c r="N12" s="81">
        <f t="shared" si="1"/>
        <v>0</v>
      </c>
      <c r="O12" s="12">
        <f t="shared" si="1"/>
        <v>105</v>
      </c>
    </row>
    <row r="13" spans="1:15" s="16" customFormat="1" ht="21.75" customHeight="1">
      <c r="A13" s="98"/>
      <c r="B13" s="21" t="s">
        <v>7</v>
      </c>
      <c r="C13" s="13">
        <f>+C67+C122</f>
        <v>8</v>
      </c>
      <c r="D13" s="13">
        <f aca="true" t="shared" si="2" ref="D13:O13">+D67+D122</f>
        <v>18</v>
      </c>
      <c r="E13" s="13">
        <f t="shared" si="2"/>
        <v>3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 t="shared" si="2"/>
        <v>0</v>
      </c>
      <c r="M13" s="13">
        <f t="shared" si="2"/>
        <v>0</v>
      </c>
      <c r="N13" s="13">
        <f t="shared" si="2"/>
        <v>0</v>
      </c>
      <c r="O13" s="12">
        <f t="shared" si="2"/>
        <v>29</v>
      </c>
    </row>
    <row r="14" spans="1:15" s="16" customFormat="1" ht="21.75" customHeight="1">
      <c r="A14" s="99"/>
      <c r="B14" s="21" t="s">
        <v>8</v>
      </c>
      <c r="C14" s="13">
        <f aca="true" t="shared" si="3" ref="C14:O29">+C68+C123</f>
        <v>23</v>
      </c>
      <c r="D14" s="13">
        <f t="shared" si="3"/>
        <v>32</v>
      </c>
      <c r="E14" s="13">
        <f t="shared" si="3"/>
        <v>21</v>
      </c>
      <c r="F14" s="13">
        <f t="shared" si="3"/>
        <v>0</v>
      </c>
      <c r="G14" s="13">
        <f t="shared" si="3"/>
        <v>0</v>
      </c>
      <c r="H14" s="13">
        <f t="shared" si="3"/>
        <v>0</v>
      </c>
      <c r="I14" s="13">
        <f t="shared" si="3"/>
        <v>0</v>
      </c>
      <c r="J14" s="13">
        <f t="shared" si="3"/>
        <v>0</v>
      </c>
      <c r="K14" s="13">
        <f t="shared" si="3"/>
        <v>0</v>
      </c>
      <c r="L14" s="13">
        <f t="shared" si="3"/>
        <v>0</v>
      </c>
      <c r="M14" s="13">
        <f t="shared" si="3"/>
        <v>0</v>
      </c>
      <c r="N14" s="13">
        <f t="shared" si="3"/>
        <v>0</v>
      </c>
      <c r="O14" s="12">
        <f t="shared" si="3"/>
        <v>76</v>
      </c>
    </row>
    <row r="15" spans="1:15" s="16" customFormat="1" ht="38.25" customHeight="1">
      <c r="A15" s="12">
        <v>10</v>
      </c>
      <c r="B15" s="20" t="s">
        <v>114</v>
      </c>
      <c r="C15" s="12">
        <f t="shared" si="3"/>
        <v>29</v>
      </c>
      <c r="D15" s="81">
        <f t="shared" si="3"/>
        <v>18</v>
      </c>
      <c r="E15" s="81">
        <f t="shared" si="3"/>
        <v>14</v>
      </c>
      <c r="F15" s="81">
        <f t="shared" si="3"/>
        <v>0</v>
      </c>
      <c r="G15" s="81">
        <f t="shared" si="3"/>
        <v>0</v>
      </c>
      <c r="H15" s="81">
        <f t="shared" si="3"/>
        <v>0</v>
      </c>
      <c r="I15" s="81">
        <f t="shared" si="3"/>
        <v>0</v>
      </c>
      <c r="J15" s="81">
        <f t="shared" si="3"/>
        <v>0</v>
      </c>
      <c r="K15" s="81">
        <f t="shared" si="3"/>
        <v>0</v>
      </c>
      <c r="L15" s="81">
        <f t="shared" si="3"/>
        <v>0</v>
      </c>
      <c r="M15" s="81">
        <f t="shared" si="3"/>
        <v>0</v>
      </c>
      <c r="N15" s="81">
        <f t="shared" si="3"/>
        <v>0</v>
      </c>
      <c r="O15" s="12">
        <f t="shared" si="3"/>
        <v>61</v>
      </c>
    </row>
    <row r="16" spans="1:15" s="16" customFormat="1" ht="45">
      <c r="A16" s="12">
        <v>11</v>
      </c>
      <c r="B16" s="20" t="s">
        <v>104</v>
      </c>
      <c r="C16" s="12">
        <f t="shared" si="3"/>
        <v>29</v>
      </c>
      <c r="D16" s="81">
        <f t="shared" si="3"/>
        <v>28</v>
      </c>
      <c r="E16" s="81">
        <f t="shared" si="3"/>
        <v>11</v>
      </c>
      <c r="F16" s="81">
        <f t="shared" si="3"/>
        <v>0</v>
      </c>
      <c r="G16" s="81">
        <f t="shared" si="3"/>
        <v>0</v>
      </c>
      <c r="H16" s="81">
        <f t="shared" si="3"/>
        <v>0</v>
      </c>
      <c r="I16" s="81">
        <f t="shared" si="3"/>
        <v>0</v>
      </c>
      <c r="J16" s="81">
        <f t="shared" si="3"/>
        <v>0</v>
      </c>
      <c r="K16" s="81">
        <f t="shared" si="3"/>
        <v>0</v>
      </c>
      <c r="L16" s="81">
        <f t="shared" si="3"/>
        <v>0</v>
      </c>
      <c r="M16" s="81">
        <f t="shared" si="3"/>
        <v>0</v>
      </c>
      <c r="N16" s="81">
        <f t="shared" si="3"/>
        <v>0</v>
      </c>
      <c r="O16" s="12">
        <f t="shared" si="3"/>
        <v>68</v>
      </c>
    </row>
    <row r="17" spans="1:15" s="16" customFormat="1" ht="38.25" customHeight="1">
      <c r="A17" s="12">
        <v>12</v>
      </c>
      <c r="B17" s="20" t="s">
        <v>45</v>
      </c>
      <c r="C17" s="12">
        <f t="shared" si="3"/>
        <v>63</v>
      </c>
      <c r="D17" s="81">
        <f t="shared" si="3"/>
        <v>44</v>
      </c>
      <c r="E17" s="81">
        <f t="shared" si="3"/>
        <v>43</v>
      </c>
      <c r="F17" s="81">
        <f t="shared" si="3"/>
        <v>0</v>
      </c>
      <c r="G17" s="81">
        <f t="shared" si="3"/>
        <v>0</v>
      </c>
      <c r="H17" s="81">
        <f t="shared" si="3"/>
        <v>0</v>
      </c>
      <c r="I17" s="81">
        <f t="shared" si="3"/>
        <v>0</v>
      </c>
      <c r="J17" s="81">
        <f t="shared" si="3"/>
        <v>0</v>
      </c>
      <c r="K17" s="81">
        <f t="shared" si="3"/>
        <v>0</v>
      </c>
      <c r="L17" s="81">
        <f t="shared" si="3"/>
        <v>0</v>
      </c>
      <c r="M17" s="81">
        <f t="shared" si="3"/>
        <v>0</v>
      </c>
      <c r="N17" s="81">
        <f t="shared" si="3"/>
        <v>0</v>
      </c>
      <c r="O17" s="22"/>
    </row>
    <row r="18" spans="1:15" s="16" customFormat="1" ht="21.75" customHeight="1">
      <c r="A18" s="12">
        <v>13</v>
      </c>
      <c r="B18" s="20" t="s">
        <v>9</v>
      </c>
      <c r="C18" s="12">
        <f t="shared" si="3"/>
        <v>0</v>
      </c>
      <c r="D18" s="81">
        <f t="shared" si="3"/>
        <v>0</v>
      </c>
      <c r="E18" s="81">
        <f t="shared" si="3"/>
        <v>0</v>
      </c>
      <c r="F18" s="81">
        <f t="shared" si="3"/>
        <v>0</v>
      </c>
      <c r="G18" s="81">
        <f t="shared" si="3"/>
        <v>0</v>
      </c>
      <c r="H18" s="81">
        <f t="shared" si="3"/>
        <v>0</v>
      </c>
      <c r="I18" s="81">
        <f t="shared" si="3"/>
        <v>0</v>
      </c>
      <c r="J18" s="81">
        <f t="shared" si="3"/>
        <v>0</v>
      </c>
      <c r="K18" s="81">
        <f t="shared" si="3"/>
        <v>0</v>
      </c>
      <c r="L18" s="81">
        <f t="shared" si="3"/>
        <v>0</v>
      </c>
      <c r="M18" s="81">
        <f t="shared" si="3"/>
        <v>0</v>
      </c>
      <c r="N18" s="81">
        <f t="shared" si="3"/>
        <v>0</v>
      </c>
      <c r="O18" s="12">
        <f t="shared" si="3"/>
        <v>0</v>
      </c>
    </row>
    <row r="19" spans="1:15" s="16" customFormat="1" ht="21.75" customHeight="1">
      <c r="A19" s="12">
        <v>14</v>
      </c>
      <c r="B19" s="20" t="s">
        <v>10</v>
      </c>
      <c r="C19" s="12">
        <f t="shared" si="3"/>
        <v>0</v>
      </c>
      <c r="D19" s="81">
        <f t="shared" si="3"/>
        <v>0</v>
      </c>
      <c r="E19" s="81">
        <f t="shared" si="3"/>
        <v>0</v>
      </c>
      <c r="F19" s="81">
        <f t="shared" si="3"/>
        <v>0</v>
      </c>
      <c r="G19" s="81">
        <f t="shared" si="3"/>
        <v>0</v>
      </c>
      <c r="H19" s="81">
        <f t="shared" si="3"/>
        <v>0</v>
      </c>
      <c r="I19" s="81">
        <f t="shared" si="3"/>
        <v>0</v>
      </c>
      <c r="J19" s="81">
        <f t="shared" si="3"/>
        <v>0</v>
      </c>
      <c r="K19" s="81">
        <f t="shared" si="3"/>
        <v>0</v>
      </c>
      <c r="L19" s="81">
        <f t="shared" si="3"/>
        <v>0</v>
      </c>
      <c r="M19" s="81">
        <f t="shared" si="3"/>
        <v>0</v>
      </c>
      <c r="N19" s="81">
        <f t="shared" si="3"/>
        <v>0</v>
      </c>
      <c r="O19" s="12">
        <f t="shared" si="3"/>
        <v>0</v>
      </c>
    </row>
    <row r="20" spans="1:15" s="16" customFormat="1" ht="21.75" customHeight="1">
      <c r="A20" s="12">
        <v>15</v>
      </c>
      <c r="B20" s="20" t="s">
        <v>11</v>
      </c>
      <c r="C20" s="12">
        <f t="shared" si="3"/>
        <v>0</v>
      </c>
      <c r="D20" s="81">
        <f t="shared" si="3"/>
        <v>0</v>
      </c>
      <c r="E20" s="81">
        <f t="shared" si="3"/>
        <v>1</v>
      </c>
      <c r="F20" s="81">
        <f t="shared" si="3"/>
        <v>0</v>
      </c>
      <c r="G20" s="81">
        <f t="shared" si="3"/>
        <v>0</v>
      </c>
      <c r="H20" s="81">
        <f t="shared" si="3"/>
        <v>0</v>
      </c>
      <c r="I20" s="81">
        <f t="shared" si="3"/>
        <v>0</v>
      </c>
      <c r="J20" s="81">
        <f t="shared" si="3"/>
        <v>0</v>
      </c>
      <c r="K20" s="81">
        <f t="shared" si="3"/>
        <v>0</v>
      </c>
      <c r="L20" s="81">
        <f t="shared" si="3"/>
        <v>0</v>
      </c>
      <c r="M20" s="81">
        <f t="shared" si="3"/>
        <v>0</v>
      </c>
      <c r="N20" s="81">
        <f t="shared" si="3"/>
        <v>0</v>
      </c>
      <c r="O20" s="12">
        <f t="shared" si="3"/>
        <v>1</v>
      </c>
    </row>
    <row r="21" spans="1:15" s="16" customFormat="1" ht="21.75" customHeight="1">
      <c r="A21" s="12">
        <v>16</v>
      </c>
      <c r="B21" s="20" t="s">
        <v>12</v>
      </c>
      <c r="C21" s="12">
        <f t="shared" si="3"/>
        <v>1</v>
      </c>
      <c r="D21" s="81">
        <f t="shared" si="3"/>
        <v>3</v>
      </c>
      <c r="E21" s="81">
        <f t="shared" si="3"/>
        <v>2</v>
      </c>
      <c r="F21" s="81">
        <f t="shared" si="3"/>
        <v>0</v>
      </c>
      <c r="G21" s="81">
        <f t="shared" si="3"/>
        <v>0</v>
      </c>
      <c r="H21" s="81">
        <f t="shared" si="3"/>
        <v>0</v>
      </c>
      <c r="I21" s="81">
        <f t="shared" si="3"/>
        <v>0</v>
      </c>
      <c r="J21" s="81">
        <f t="shared" si="3"/>
        <v>0</v>
      </c>
      <c r="K21" s="81">
        <f t="shared" si="3"/>
        <v>0</v>
      </c>
      <c r="L21" s="81">
        <f t="shared" si="3"/>
        <v>0</v>
      </c>
      <c r="M21" s="81">
        <f t="shared" si="3"/>
        <v>0</v>
      </c>
      <c r="N21" s="81">
        <f t="shared" si="3"/>
        <v>0</v>
      </c>
      <c r="O21" s="12">
        <f t="shared" si="3"/>
        <v>6</v>
      </c>
    </row>
    <row r="22" spans="1:15" s="16" customFormat="1" ht="33" customHeight="1">
      <c r="A22" s="12">
        <v>17</v>
      </c>
      <c r="B22" s="20" t="s">
        <v>13</v>
      </c>
      <c r="C22" s="12">
        <f t="shared" si="3"/>
        <v>25</v>
      </c>
      <c r="D22" s="81">
        <f t="shared" si="3"/>
        <v>32</v>
      </c>
      <c r="E22" s="81">
        <f t="shared" si="3"/>
        <v>12</v>
      </c>
      <c r="F22" s="81">
        <f t="shared" si="3"/>
        <v>0</v>
      </c>
      <c r="G22" s="81">
        <f t="shared" si="3"/>
        <v>0</v>
      </c>
      <c r="H22" s="81">
        <f t="shared" si="3"/>
        <v>0</v>
      </c>
      <c r="I22" s="81">
        <f t="shared" si="3"/>
        <v>0</v>
      </c>
      <c r="J22" s="81">
        <f t="shared" si="3"/>
        <v>0</v>
      </c>
      <c r="K22" s="81">
        <f t="shared" si="3"/>
        <v>0</v>
      </c>
      <c r="L22" s="81">
        <f t="shared" si="3"/>
        <v>0</v>
      </c>
      <c r="M22" s="81">
        <f t="shared" si="3"/>
        <v>0</v>
      </c>
      <c r="N22" s="81">
        <f t="shared" si="3"/>
        <v>0</v>
      </c>
      <c r="O22" s="12">
        <f t="shared" si="3"/>
        <v>69</v>
      </c>
    </row>
    <row r="23" spans="1:15" s="16" customFormat="1" ht="36" customHeight="1">
      <c r="A23" s="12">
        <v>18</v>
      </c>
      <c r="B23" s="20" t="s">
        <v>14</v>
      </c>
      <c r="C23" s="12">
        <f t="shared" si="3"/>
        <v>5</v>
      </c>
      <c r="D23" s="81">
        <f t="shared" si="3"/>
        <v>3</v>
      </c>
      <c r="E23" s="81">
        <f t="shared" si="3"/>
        <v>5</v>
      </c>
      <c r="F23" s="81">
        <f t="shared" si="3"/>
        <v>0</v>
      </c>
      <c r="G23" s="81">
        <f t="shared" si="3"/>
        <v>0</v>
      </c>
      <c r="H23" s="81">
        <f t="shared" si="3"/>
        <v>0</v>
      </c>
      <c r="I23" s="81">
        <f t="shared" si="3"/>
        <v>0</v>
      </c>
      <c r="J23" s="81">
        <f t="shared" si="3"/>
        <v>0</v>
      </c>
      <c r="K23" s="81">
        <f t="shared" si="3"/>
        <v>0</v>
      </c>
      <c r="L23" s="81">
        <f t="shared" si="3"/>
        <v>0</v>
      </c>
      <c r="M23" s="81">
        <f t="shared" si="3"/>
        <v>0</v>
      </c>
      <c r="N23" s="81">
        <f t="shared" si="3"/>
        <v>0</v>
      </c>
      <c r="O23" s="12">
        <f t="shared" si="3"/>
        <v>13</v>
      </c>
    </row>
    <row r="24" spans="1:15" s="16" customFormat="1" ht="31.5" customHeight="1">
      <c r="A24" s="12">
        <v>19</v>
      </c>
      <c r="B24" s="20" t="s">
        <v>15</v>
      </c>
      <c r="C24" s="12">
        <f t="shared" si="3"/>
        <v>0</v>
      </c>
      <c r="D24" s="81">
        <f t="shared" si="3"/>
        <v>363</v>
      </c>
      <c r="E24" s="81">
        <f t="shared" si="3"/>
        <v>0</v>
      </c>
      <c r="F24" s="81">
        <f t="shared" si="3"/>
        <v>0</v>
      </c>
      <c r="G24" s="81">
        <f t="shared" si="3"/>
        <v>0</v>
      </c>
      <c r="H24" s="81">
        <f t="shared" si="3"/>
        <v>0</v>
      </c>
      <c r="I24" s="81">
        <f t="shared" si="3"/>
        <v>0</v>
      </c>
      <c r="J24" s="81">
        <f t="shared" si="3"/>
        <v>0</v>
      </c>
      <c r="K24" s="81">
        <f t="shared" si="3"/>
        <v>0</v>
      </c>
      <c r="L24" s="81">
        <f t="shared" si="3"/>
        <v>0</v>
      </c>
      <c r="M24" s="81">
        <f t="shared" si="3"/>
        <v>0</v>
      </c>
      <c r="N24" s="81">
        <f t="shared" si="3"/>
        <v>0</v>
      </c>
      <c r="O24" s="12">
        <f t="shared" si="3"/>
        <v>363</v>
      </c>
    </row>
    <row r="25" spans="1:15" s="16" customFormat="1" ht="21.75" customHeight="1">
      <c r="A25" s="12">
        <v>20</v>
      </c>
      <c r="B25" s="20" t="s">
        <v>16</v>
      </c>
      <c r="C25" s="12">
        <f t="shared" si="3"/>
        <v>1</v>
      </c>
      <c r="D25" s="81">
        <f t="shared" si="3"/>
        <v>2</v>
      </c>
      <c r="E25" s="81">
        <f t="shared" si="3"/>
        <v>2</v>
      </c>
      <c r="F25" s="81">
        <f t="shared" si="3"/>
        <v>0</v>
      </c>
      <c r="G25" s="81">
        <f t="shared" si="3"/>
        <v>0</v>
      </c>
      <c r="H25" s="81">
        <f t="shared" si="3"/>
        <v>0</v>
      </c>
      <c r="I25" s="81">
        <f t="shared" si="3"/>
        <v>0</v>
      </c>
      <c r="J25" s="81">
        <f t="shared" si="3"/>
        <v>0</v>
      </c>
      <c r="K25" s="81">
        <f t="shared" si="3"/>
        <v>0</v>
      </c>
      <c r="L25" s="81">
        <f t="shared" si="3"/>
        <v>0</v>
      </c>
      <c r="M25" s="81">
        <f t="shared" si="3"/>
        <v>0</v>
      </c>
      <c r="N25" s="81">
        <f t="shared" si="3"/>
        <v>0</v>
      </c>
      <c r="O25" s="12">
        <f t="shared" si="3"/>
        <v>5</v>
      </c>
    </row>
    <row r="26" spans="1:15" s="16" customFormat="1" ht="21.75" customHeight="1">
      <c r="A26" s="12">
        <v>21</v>
      </c>
      <c r="B26" s="20" t="s">
        <v>17</v>
      </c>
      <c r="C26" s="12">
        <f t="shared" si="3"/>
        <v>2</v>
      </c>
      <c r="D26" s="81">
        <f t="shared" si="3"/>
        <v>4</v>
      </c>
      <c r="E26" s="81">
        <f t="shared" si="3"/>
        <v>1</v>
      </c>
      <c r="F26" s="81">
        <f t="shared" si="3"/>
        <v>0</v>
      </c>
      <c r="G26" s="81">
        <f t="shared" si="3"/>
        <v>0</v>
      </c>
      <c r="H26" s="81">
        <f t="shared" si="3"/>
        <v>0</v>
      </c>
      <c r="I26" s="81">
        <f t="shared" si="3"/>
        <v>0</v>
      </c>
      <c r="J26" s="81">
        <f t="shared" si="3"/>
        <v>0</v>
      </c>
      <c r="K26" s="81">
        <f t="shared" si="3"/>
        <v>0</v>
      </c>
      <c r="L26" s="81">
        <f t="shared" si="3"/>
        <v>0</v>
      </c>
      <c r="M26" s="81">
        <f t="shared" si="3"/>
        <v>0</v>
      </c>
      <c r="N26" s="81">
        <f t="shared" si="3"/>
        <v>0</v>
      </c>
      <c r="O26" s="12">
        <f t="shared" si="3"/>
        <v>7</v>
      </c>
    </row>
    <row r="27" spans="1:15" s="16" customFormat="1" ht="21.75" customHeight="1">
      <c r="A27" s="12">
        <v>22</v>
      </c>
      <c r="B27" s="20" t="s">
        <v>18</v>
      </c>
      <c r="C27" s="12">
        <f t="shared" si="3"/>
        <v>1</v>
      </c>
      <c r="D27" s="81">
        <f t="shared" si="3"/>
        <v>1</v>
      </c>
      <c r="E27" s="81">
        <f t="shared" si="3"/>
        <v>3</v>
      </c>
      <c r="F27" s="81">
        <f t="shared" si="3"/>
        <v>0</v>
      </c>
      <c r="G27" s="81">
        <f t="shared" si="3"/>
        <v>0</v>
      </c>
      <c r="H27" s="81">
        <f t="shared" si="3"/>
        <v>0</v>
      </c>
      <c r="I27" s="81">
        <f t="shared" si="3"/>
        <v>0</v>
      </c>
      <c r="J27" s="81">
        <f t="shared" si="3"/>
        <v>0</v>
      </c>
      <c r="K27" s="81">
        <f t="shared" si="3"/>
        <v>0</v>
      </c>
      <c r="L27" s="81">
        <f t="shared" si="3"/>
        <v>0</v>
      </c>
      <c r="M27" s="81">
        <f t="shared" si="3"/>
        <v>0</v>
      </c>
      <c r="N27" s="81">
        <f t="shared" si="3"/>
        <v>0</v>
      </c>
      <c r="O27" s="12">
        <f t="shared" si="3"/>
        <v>5</v>
      </c>
    </row>
    <row r="28" spans="1:15" s="16" customFormat="1" ht="21.75" customHeight="1">
      <c r="A28" s="12">
        <v>23</v>
      </c>
      <c r="B28" s="20" t="s">
        <v>19</v>
      </c>
      <c r="C28" s="12">
        <f t="shared" si="3"/>
        <v>4</v>
      </c>
      <c r="D28" s="81">
        <f t="shared" si="3"/>
        <v>2</v>
      </c>
      <c r="E28" s="81">
        <f t="shared" si="3"/>
        <v>4</v>
      </c>
      <c r="F28" s="81">
        <f t="shared" si="3"/>
        <v>0</v>
      </c>
      <c r="G28" s="81">
        <f t="shared" si="3"/>
        <v>0</v>
      </c>
      <c r="H28" s="81">
        <f t="shared" si="3"/>
        <v>0</v>
      </c>
      <c r="I28" s="81">
        <f t="shared" si="3"/>
        <v>0</v>
      </c>
      <c r="J28" s="81">
        <f t="shared" si="3"/>
        <v>0</v>
      </c>
      <c r="K28" s="81">
        <f t="shared" si="3"/>
        <v>0</v>
      </c>
      <c r="L28" s="81">
        <f t="shared" si="3"/>
        <v>0</v>
      </c>
      <c r="M28" s="81">
        <f t="shared" si="3"/>
        <v>0</v>
      </c>
      <c r="N28" s="81">
        <f t="shared" si="3"/>
        <v>0</v>
      </c>
      <c r="O28" s="12">
        <f t="shared" si="3"/>
        <v>10</v>
      </c>
    </row>
    <row r="29" spans="1:15" s="16" customFormat="1" ht="21.75" customHeight="1">
      <c r="A29" s="97">
        <v>24</v>
      </c>
      <c r="B29" s="20" t="s">
        <v>20</v>
      </c>
      <c r="C29" s="12">
        <f t="shared" si="3"/>
        <v>4</v>
      </c>
      <c r="D29" s="81">
        <f t="shared" si="3"/>
        <v>3</v>
      </c>
      <c r="E29" s="81">
        <f t="shared" si="3"/>
        <v>2</v>
      </c>
      <c r="F29" s="81">
        <f t="shared" si="3"/>
        <v>0</v>
      </c>
      <c r="G29" s="81">
        <f t="shared" si="3"/>
        <v>0</v>
      </c>
      <c r="H29" s="81">
        <f t="shared" si="3"/>
        <v>0</v>
      </c>
      <c r="I29" s="81">
        <f t="shared" si="3"/>
        <v>0</v>
      </c>
      <c r="J29" s="81">
        <f t="shared" si="3"/>
        <v>0</v>
      </c>
      <c r="K29" s="81">
        <f t="shared" si="3"/>
        <v>0</v>
      </c>
      <c r="L29" s="81">
        <f t="shared" si="3"/>
        <v>0</v>
      </c>
      <c r="M29" s="81">
        <f t="shared" si="3"/>
        <v>0</v>
      </c>
      <c r="N29" s="81">
        <f t="shared" si="3"/>
        <v>0</v>
      </c>
      <c r="O29" s="12">
        <f t="shared" si="3"/>
        <v>9</v>
      </c>
    </row>
    <row r="30" spans="1:15" s="16" customFormat="1" ht="21.75" customHeight="1">
      <c r="A30" s="98"/>
      <c r="B30" s="21" t="s">
        <v>21</v>
      </c>
      <c r="C30" s="13">
        <f>+C84+C139</f>
        <v>1</v>
      </c>
      <c r="D30" s="13">
        <f aca="true" t="shared" si="4" ref="D30:O30">+D84+D139</f>
        <v>2</v>
      </c>
      <c r="E30" s="13">
        <f t="shared" si="4"/>
        <v>0</v>
      </c>
      <c r="F30" s="13">
        <f t="shared" si="4"/>
        <v>0</v>
      </c>
      <c r="G30" s="13">
        <f t="shared" si="4"/>
        <v>0</v>
      </c>
      <c r="H30" s="13">
        <f t="shared" si="4"/>
        <v>0</v>
      </c>
      <c r="I30" s="13">
        <f t="shared" si="4"/>
        <v>0</v>
      </c>
      <c r="J30" s="13">
        <f t="shared" si="4"/>
        <v>0</v>
      </c>
      <c r="K30" s="13">
        <f t="shared" si="4"/>
        <v>0</v>
      </c>
      <c r="L30" s="13">
        <f t="shared" si="4"/>
        <v>0</v>
      </c>
      <c r="M30" s="13">
        <f t="shared" si="4"/>
        <v>0</v>
      </c>
      <c r="N30" s="13">
        <f t="shared" si="4"/>
        <v>0</v>
      </c>
      <c r="O30" s="12">
        <f t="shared" si="4"/>
        <v>3</v>
      </c>
    </row>
    <row r="31" spans="1:15" s="16" customFormat="1" ht="21.75" customHeight="1">
      <c r="A31" s="98"/>
      <c r="B31" s="21" t="s">
        <v>22</v>
      </c>
      <c r="C31" s="13">
        <f aca="true" t="shared" si="5" ref="C31:O32">+C85+C140</f>
        <v>1</v>
      </c>
      <c r="D31" s="13">
        <f t="shared" si="5"/>
        <v>1</v>
      </c>
      <c r="E31" s="13">
        <f t="shared" si="5"/>
        <v>0</v>
      </c>
      <c r="F31" s="13">
        <f t="shared" si="5"/>
        <v>0</v>
      </c>
      <c r="G31" s="13">
        <f t="shared" si="5"/>
        <v>0</v>
      </c>
      <c r="H31" s="13">
        <f t="shared" si="5"/>
        <v>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3">
        <f t="shared" si="5"/>
        <v>0</v>
      </c>
      <c r="M31" s="13">
        <f t="shared" si="5"/>
        <v>0</v>
      </c>
      <c r="N31" s="13">
        <f t="shared" si="5"/>
        <v>0</v>
      </c>
      <c r="O31" s="12">
        <f t="shared" si="5"/>
        <v>2</v>
      </c>
    </row>
    <row r="32" spans="1:15" s="16" customFormat="1" ht="21.75" customHeight="1">
      <c r="A32" s="99"/>
      <c r="B32" s="21" t="s">
        <v>23</v>
      </c>
      <c r="C32" s="13">
        <f t="shared" si="5"/>
        <v>2</v>
      </c>
      <c r="D32" s="13">
        <f t="shared" si="5"/>
        <v>0</v>
      </c>
      <c r="E32" s="13">
        <f t="shared" si="5"/>
        <v>2</v>
      </c>
      <c r="F32" s="13">
        <f t="shared" si="5"/>
        <v>0</v>
      </c>
      <c r="G32" s="13">
        <f t="shared" si="5"/>
        <v>0</v>
      </c>
      <c r="H32" s="13">
        <f t="shared" si="5"/>
        <v>0</v>
      </c>
      <c r="I32" s="13">
        <f t="shared" si="5"/>
        <v>0</v>
      </c>
      <c r="J32" s="13">
        <f t="shared" si="5"/>
        <v>0</v>
      </c>
      <c r="K32" s="13">
        <f t="shared" si="5"/>
        <v>0</v>
      </c>
      <c r="L32" s="13">
        <f t="shared" si="5"/>
        <v>0</v>
      </c>
      <c r="M32" s="13">
        <f t="shared" si="5"/>
        <v>0</v>
      </c>
      <c r="N32" s="13">
        <f t="shared" si="5"/>
        <v>0</v>
      </c>
      <c r="O32" s="12">
        <f t="shared" si="5"/>
        <v>4</v>
      </c>
    </row>
    <row r="33" spans="1:15" s="16" customFormat="1" ht="21.75" customHeight="1">
      <c r="A33" s="12">
        <v>25</v>
      </c>
      <c r="B33" s="20" t="s">
        <v>24</v>
      </c>
      <c r="C33" s="12">
        <f>+C87+C142</f>
        <v>5</v>
      </c>
      <c r="D33" s="81">
        <f aca="true" t="shared" si="6" ref="D33:O33">+D87+D142</f>
        <v>7</v>
      </c>
      <c r="E33" s="81">
        <f t="shared" si="6"/>
        <v>12</v>
      </c>
      <c r="F33" s="81">
        <f t="shared" si="6"/>
        <v>0</v>
      </c>
      <c r="G33" s="81">
        <f t="shared" si="6"/>
        <v>0</v>
      </c>
      <c r="H33" s="81">
        <f t="shared" si="6"/>
        <v>0</v>
      </c>
      <c r="I33" s="81">
        <f t="shared" si="6"/>
        <v>0</v>
      </c>
      <c r="J33" s="81">
        <f t="shared" si="6"/>
        <v>0</v>
      </c>
      <c r="K33" s="81">
        <f t="shared" si="6"/>
        <v>0</v>
      </c>
      <c r="L33" s="81">
        <f t="shared" si="6"/>
        <v>0</v>
      </c>
      <c r="M33" s="81">
        <f t="shared" si="6"/>
        <v>0</v>
      </c>
      <c r="N33" s="81">
        <f t="shared" si="6"/>
        <v>0</v>
      </c>
      <c r="O33" s="12">
        <f t="shared" si="6"/>
        <v>24</v>
      </c>
    </row>
    <row r="34" spans="1:15" s="16" customFormat="1" ht="21.75" customHeight="1">
      <c r="A34" s="97">
        <v>26</v>
      </c>
      <c r="B34" s="20" t="s">
        <v>25</v>
      </c>
      <c r="C34" s="12">
        <f aca="true" t="shared" si="7" ref="C34:O35">+C88+C143</f>
        <v>1</v>
      </c>
      <c r="D34" s="81">
        <f t="shared" si="7"/>
        <v>2</v>
      </c>
      <c r="E34" s="81">
        <f t="shared" si="7"/>
        <v>1</v>
      </c>
      <c r="F34" s="81">
        <f t="shared" si="7"/>
        <v>0</v>
      </c>
      <c r="G34" s="81">
        <f t="shared" si="7"/>
        <v>0</v>
      </c>
      <c r="H34" s="81">
        <f t="shared" si="7"/>
        <v>0</v>
      </c>
      <c r="I34" s="81">
        <f t="shared" si="7"/>
        <v>0</v>
      </c>
      <c r="J34" s="81">
        <f t="shared" si="7"/>
        <v>0</v>
      </c>
      <c r="K34" s="81">
        <f t="shared" si="7"/>
        <v>0</v>
      </c>
      <c r="L34" s="81">
        <f t="shared" si="7"/>
        <v>0</v>
      </c>
      <c r="M34" s="81">
        <f t="shared" si="7"/>
        <v>0</v>
      </c>
      <c r="N34" s="81">
        <f t="shared" si="7"/>
        <v>0</v>
      </c>
      <c r="O34" s="12">
        <f t="shared" si="7"/>
        <v>4</v>
      </c>
    </row>
    <row r="35" spans="1:15" s="16" customFormat="1" ht="21.75" customHeight="1">
      <c r="A35" s="98"/>
      <c r="B35" s="21" t="s">
        <v>26</v>
      </c>
      <c r="C35" s="13">
        <f t="shared" si="7"/>
        <v>1</v>
      </c>
      <c r="D35" s="13">
        <f t="shared" si="7"/>
        <v>1</v>
      </c>
      <c r="E35" s="13">
        <f t="shared" si="7"/>
        <v>0</v>
      </c>
      <c r="F35" s="13">
        <f t="shared" si="7"/>
        <v>0</v>
      </c>
      <c r="G35" s="13">
        <f t="shared" si="7"/>
        <v>0</v>
      </c>
      <c r="H35" s="13">
        <f t="shared" si="7"/>
        <v>0</v>
      </c>
      <c r="I35" s="13">
        <f t="shared" si="7"/>
        <v>0</v>
      </c>
      <c r="J35" s="13">
        <f t="shared" si="7"/>
        <v>0</v>
      </c>
      <c r="K35" s="13">
        <f t="shared" si="7"/>
        <v>0</v>
      </c>
      <c r="L35" s="13">
        <f t="shared" si="7"/>
        <v>0</v>
      </c>
      <c r="M35" s="13">
        <f t="shared" si="7"/>
        <v>0</v>
      </c>
      <c r="N35" s="13">
        <f t="shared" si="7"/>
        <v>0</v>
      </c>
      <c r="O35" s="12">
        <f t="shared" si="7"/>
        <v>2</v>
      </c>
    </row>
    <row r="36" spans="1:15" s="16" customFormat="1" ht="21.75" customHeight="1">
      <c r="A36" s="99"/>
      <c r="B36" s="21" t="s">
        <v>27</v>
      </c>
      <c r="C36" s="13">
        <f>+C90+C145</f>
        <v>0</v>
      </c>
      <c r="D36" s="13">
        <f aca="true" t="shared" si="8" ref="D36:O36">+D90+D145</f>
        <v>1</v>
      </c>
      <c r="E36" s="13">
        <f t="shared" si="8"/>
        <v>1</v>
      </c>
      <c r="F36" s="13">
        <f t="shared" si="8"/>
        <v>0</v>
      </c>
      <c r="G36" s="13">
        <f t="shared" si="8"/>
        <v>0</v>
      </c>
      <c r="H36" s="13">
        <f t="shared" si="8"/>
        <v>0</v>
      </c>
      <c r="I36" s="13">
        <f t="shared" si="8"/>
        <v>0</v>
      </c>
      <c r="J36" s="13">
        <f t="shared" si="8"/>
        <v>0</v>
      </c>
      <c r="K36" s="13">
        <f t="shared" si="8"/>
        <v>0</v>
      </c>
      <c r="L36" s="13">
        <f t="shared" si="8"/>
        <v>0</v>
      </c>
      <c r="M36" s="13">
        <f t="shared" si="8"/>
        <v>0</v>
      </c>
      <c r="N36" s="13">
        <f t="shared" si="8"/>
        <v>0</v>
      </c>
      <c r="O36" s="12">
        <f t="shared" si="8"/>
        <v>2</v>
      </c>
    </row>
    <row r="37" spans="1:15" s="16" customFormat="1" ht="21.75" customHeight="1">
      <c r="A37" s="12">
        <v>27</v>
      </c>
      <c r="B37" s="20" t="s">
        <v>28</v>
      </c>
      <c r="C37" s="12">
        <f>+C91+C146</f>
        <v>0</v>
      </c>
      <c r="D37" s="81">
        <f aca="true" t="shared" si="9" ref="D37:O37">+D91+D146</f>
        <v>0</v>
      </c>
      <c r="E37" s="81">
        <f t="shared" si="9"/>
        <v>2</v>
      </c>
      <c r="F37" s="81">
        <f t="shared" si="9"/>
        <v>0</v>
      </c>
      <c r="G37" s="81">
        <f t="shared" si="9"/>
        <v>0</v>
      </c>
      <c r="H37" s="81">
        <f t="shared" si="9"/>
        <v>0</v>
      </c>
      <c r="I37" s="81">
        <f t="shared" si="9"/>
        <v>0</v>
      </c>
      <c r="J37" s="81">
        <f t="shared" si="9"/>
        <v>0</v>
      </c>
      <c r="K37" s="81">
        <f t="shared" si="9"/>
        <v>0</v>
      </c>
      <c r="L37" s="81">
        <f t="shared" si="9"/>
        <v>0</v>
      </c>
      <c r="M37" s="81">
        <f t="shared" si="9"/>
        <v>0</v>
      </c>
      <c r="N37" s="81">
        <f t="shared" si="9"/>
        <v>0</v>
      </c>
      <c r="O37" s="12">
        <f t="shared" si="9"/>
        <v>2</v>
      </c>
    </row>
    <row r="38" spans="1:15" s="16" customFormat="1" ht="21.75" customHeight="1">
      <c r="A38" s="12">
        <v>28</v>
      </c>
      <c r="B38" s="20" t="s">
        <v>29</v>
      </c>
      <c r="C38" s="12">
        <f>+C92+C147</f>
        <v>1</v>
      </c>
      <c r="D38" s="81">
        <f aca="true" t="shared" si="10" ref="D38:O38">+D92+D147</f>
        <v>2</v>
      </c>
      <c r="E38" s="81">
        <f t="shared" si="10"/>
        <v>4</v>
      </c>
      <c r="F38" s="81">
        <f t="shared" si="10"/>
        <v>0</v>
      </c>
      <c r="G38" s="81">
        <f t="shared" si="10"/>
        <v>0</v>
      </c>
      <c r="H38" s="81">
        <f t="shared" si="10"/>
        <v>0</v>
      </c>
      <c r="I38" s="81">
        <f t="shared" si="10"/>
        <v>0</v>
      </c>
      <c r="J38" s="81">
        <f t="shared" si="10"/>
        <v>0</v>
      </c>
      <c r="K38" s="81">
        <f t="shared" si="10"/>
        <v>0</v>
      </c>
      <c r="L38" s="81">
        <f t="shared" si="10"/>
        <v>0</v>
      </c>
      <c r="M38" s="81">
        <f t="shared" si="10"/>
        <v>0</v>
      </c>
      <c r="N38" s="81">
        <f t="shared" si="10"/>
        <v>0</v>
      </c>
      <c r="O38" s="12">
        <f t="shared" si="10"/>
        <v>7</v>
      </c>
    </row>
    <row r="39" spans="1:15" s="16" customFormat="1" ht="21.75" customHeight="1">
      <c r="A39" s="97">
        <v>29</v>
      </c>
      <c r="B39" s="23" t="s">
        <v>50</v>
      </c>
      <c r="C39" s="12">
        <f>+C93+C148</f>
        <v>304</v>
      </c>
      <c r="D39" s="81">
        <f aca="true" t="shared" si="11" ref="D39:O39">+D93+D148</f>
        <v>237</v>
      </c>
      <c r="E39" s="81">
        <f t="shared" si="11"/>
        <v>152</v>
      </c>
      <c r="F39" s="81">
        <f t="shared" si="11"/>
        <v>0</v>
      </c>
      <c r="G39" s="81">
        <f t="shared" si="11"/>
        <v>0</v>
      </c>
      <c r="H39" s="81">
        <f t="shared" si="11"/>
        <v>0</v>
      </c>
      <c r="I39" s="81">
        <f t="shared" si="11"/>
        <v>0</v>
      </c>
      <c r="J39" s="81">
        <f t="shared" si="11"/>
        <v>0</v>
      </c>
      <c r="K39" s="81">
        <f t="shared" si="11"/>
        <v>0</v>
      </c>
      <c r="L39" s="81">
        <f t="shared" si="11"/>
        <v>0</v>
      </c>
      <c r="M39" s="81">
        <f t="shared" si="11"/>
        <v>0</v>
      </c>
      <c r="N39" s="81">
        <f t="shared" si="11"/>
        <v>0</v>
      </c>
      <c r="O39" s="12">
        <f t="shared" si="11"/>
        <v>693</v>
      </c>
    </row>
    <row r="40" spans="1:15" s="16" customFormat="1" ht="21.75" customHeight="1">
      <c r="A40" s="98"/>
      <c r="B40" s="62" t="s">
        <v>106</v>
      </c>
      <c r="C40" s="13">
        <f>+C94+C149</f>
        <v>208</v>
      </c>
      <c r="D40" s="13">
        <f aca="true" t="shared" si="12" ref="D40:O40">+D94+D149</f>
        <v>161</v>
      </c>
      <c r="E40" s="13">
        <f t="shared" si="12"/>
        <v>120</v>
      </c>
      <c r="F40" s="13">
        <f t="shared" si="12"/>
        <v>0</v>
      </c>
      <c r="G40" s="13">
        <f t="shared" si="12"/>
        <v>0</v>
      </c>
      <c r="H40" s="13">
        <f t="shared" si="12"/>
        <v>0</v>
      </c>
      <c r="I40" s="13">
        <f t="shared" si="12"/>
        <v>0</v>
      </c>
      <c r="J40" s="13">
        <f t="shared" si="12"/>
        <v>0</v>
      </c>
      <c r="K40" s="13">
        <f t="shared" si="12"/>
        <v>0</v>
      </c>
      <c r="L40" s="13">
        <f t="shared" si="12"/>
        <v>0</v>
      </c>
      <c r="M40" s="13">
        <f t="shared" si="12"/>
        <v>0</v>
      </c>
      <c r="N40" s="13">
        <f t="shared" si="12"/>
        <v>0</v>
      </c>
      <c r="O40" s="12">
        <f t="shared" si="12"/>
        <v>489</v>
      </c>
    </row>
    <row r="41" spans="1:15" s="16" customFormat="1" ht="21.75" customHeight="1">
      <c r="A41" s="98"/>
      <c r="B41" s="62" t="s">
        <v>107</v>
      </c>
      <c r="C41" s="13">
        <f aca="true" t="shared" si="13" ref="C41:O48">+C95+C150</f>
        <v>13</v>
      </c>
      <c r="D41" s="13">
        <f t="shared" si="13"/>
        <v>10</v>
      </c>
      <c r="E41" s="13">
        <f t="shared" si="13"/>
        <v>6</v>
      </c>
      <c r="F41" s="13">
        <f t="shared" si="13"/>
        <v>0</v>
      </c>
      <c r="G41" s="13">
        <f t="shared" si="13"/>
        <v>0</v>
      </c>
      <c r="H41" s="13">
        <f t="shared" si="13"/>
        <v>0</v>
      </c>
      <c r="I41" s="13">
        <f t="shared" si="13"/>
        <v>0</v>
      </c>
      <c r="J41" s="13">
        <f t="shared" si="13"/>
        <v>0</v>
      </c>
      <c r="K41" s="13">
        <f t="shared" si="13"/>
        <v>0</v>
      </c>
      <c r="L41" s="13">
        <f t="shared" si="13"/>
        <v>0</v>
      </c>
      <c r="M41" s="13">
        <f t="shared" si="13"/>
        <v>0</v>
      </c>
      <c r="N41" s="13">
        <f t="shared" si="13"/>
        <v>0</v>
      </c>
      <c r="O41" s="12">
        <f t="shared" si="13"/>
        <v>29</v>
      </c>
    </row>
    <row r="42" spans="1:15" s="16" customFormat="1" ht="21.75" customHeight="1">
      <c r="A42" s="98"/>
      <c r="B42" s="62" t="s">
        <v>108</v>
      </c>
      <c r="C42" s="13">
        <f t="shared" si="13"/>
        <v>0</v>
      </c>
      <c r="D42" s="13">
        <f t="shared" si="13"/>
        <v>6</v>
      </c>
      <c r="E42" s="13">
        <f t="shared" si="13"/>
        <v>3</v>
      </c>
      <c r="F42" s="13">
        <f t="shared" si="13"/>
        <v>0</v>
      </c>
      <c r="G42" s="13">
        <f t="shared" si="13"/>
        <v>0</v>
      </c>
      <c r="H42" s="13">
        <f t="shared" si="13"/>
        <v>0</v>
      </c>
      <c r="I42" s="13">
        <f t="shared" si="13"/>
        <v>0</v>
      </c>
      <c r="J42" s="13">
        <f t="shared" si="13"/>
        <v>0</v>
      </c>
      <c r="K42" s="13">
        <f t="shared" si="13"/>
        <v>0</v>
      </c>
      <c r="L42" s="13">
        <f t="shared" si="13"/>
        <v>0</v>
      </c>
      <c r="M42" s="13">
        <f t="shared" si="13"/>
        <v>0</v>
      </c>
      <c r="N42" s="13">
        <f t="shared" si="13"/>
        <v>0</v>
      </c>
      <c r="O42" s="12">
        <f t="shared" si="13"/>
        <v>9</v>
      </c>
    </row>
    <row r="43" spans="1:15" s="16" customFormat="1" ht="21.75" customHeight="1">
      <c r="A43" s="98"/>
      <c r="B43" s="62" t="s">
        <v>109</v>
      </c>
      <c r="C43" s="13">
        <f t="shared" si="13"/>
        <v>38</v>
      </c>
      <c r="D43" s="13">
        <f t="shared" si="13"/>
        <v>27</v>
      </c>
      <c r="E43" s="13">
        <f t="shared" si="13"/>
        <v>8</v>
      </c>
      <c r="F43" s="13">
        <f t="shared" si="13"/>
        <v>0</v>
      </c>
      <c r="G43" s="13">
        <f t="shared" si="13"/>
        <v>0</v>
      </c>
      <c r="H43" s="13">
        <f t="shared" si="13"/>
        <v>0</v>
      </c>
      <c r="I43" s="13">
        <f t="shared" si="13"/>
        <v>0</v>
      </c>
      <c r="J43" s="13">
        <f t="shared" si="13"/>
        <v>0</v>
      </c>
      <c r="K43" s="13">
        <f t="shared" si="13"/>
        <v>0</v>
      </c>
      <c r="L43" s="13">
        <f t="shared" si="13"/>
        <v>0</v>
      </c>
      <c r="M43" s="13">
        <f t="shared" si="13"/>
        <v>0</v>
      </c>
      <c r="N43" s="13">
        <f t="shared" si="13"/>
        <v>0</v>
      </c>
      <c r="O43" s="12">
        <f t="shared" si="13"/>
        <v>73</v>
      </c>
    </row>
    <row r="44" spans="1:15" s="16" customFormat="1" ht="21.75" customHeight="1">
      <c r="A44" s="98"/>
      <c r="B44" s="62" t="s">
        <v>110</v>
      </c>
      <c r="C44" s="13">
        <f t="shared" si="13"/>
        <v>0</v>
      </c>
      <c r="D44" s="13">
        <f t="shared" si="13"/>
        <v>0</v>
      </c>
      <c r="E44" s="13">
        <f t="shared" si="13"/>
        <v>0</v>
      </c>
      <c r="F44" s="13">
        <f t="shared" si="13"/>
        <v>0</v>
      </c>
      <c r="G44" s="13">
        <f t="shared" si="13"/>
        <v>0</v>
      </c>
      <c r="H44" s="13">
        <f t="shared" si="13"/>
        <v>0</v>
      </c>
      <c r="I44" s="13">
        <f t="shared" si="13"/>
        <v>0</v>
      </c>
      <c r="J44" s="13">
        <f t="shared" si="13"/>
        <v>0</v>
      </c>
      <c r="K44" s="13">
        <f t="shared" si="13"/>
        <v>0</v>
      </c>
      <c r="L44" s="13">
        <f t="shared" si="13"/>
        <v>0</v>
      </c>
      <c r="M44" s="13">
        <f t="shared" si="13"/>
        <v>0</v>
      </c>
      <c r="N44" s="13">
        <f t="shared" si="13"/>
        <v>0</v>
      </c>
      <c r="O44" s="12">
        <f t="shared" si="13"/>
        <v>0</v>
      </c>
    </row>
    <row r="45" spans="1:15" s="16" customFormat="1" ht="21.75" customHeight="1">
      <c r="A45" s="98"/>
      <c r="B45" s="62" t="s">
        <v>111</v>
      </c>
      <c r="C45" s="13">
        <f t="shared" si="13"/>
        <v>0</v>
      </c>
      <c r="D45" s="13">
        <f t="shared" si="13"/>
        <v>0</v>
      </c>
      <c r="E45" s="13">
        <f t="shared" si="13"/>
        <v>0</v>
      </c>
      <c r="F45" s="13">
        <f t="shared" si="13"/>
        <v>0</v>
      </c>
      <c r="G45" s="13">
        <f t="shared" si="13"/>
        <v>0</v>
      </c>
      <c r="H45" s="13">
        <f t="shared" si="13"/>
        <v>0</v>
      </c>
      <c r="I45" s="13">
        <f t="shared" si="13"/>
        <v>0</v>
      </c>
      <c r="J45" s="13">
        <f t="shared" si="13"/>
        <v>0</v>
      </c>
      <c r="K45" s="13">
        <f t="shared" si="13"/>
        <v>0</v>
      </c>
      <c r="L45" s="13">
        <f t="shared" si="13"/>
        <v>0</v>
      </c>
      <c r="M45" s="13">
        <f t="shared" si="13"/>
        <v>0</v>
      </c>
      <c r="N45" s="13">
        <f t="shared" si="13"/>
        <v>0</v>
      </c>
      <c r="O45" s="12">
        <f t="shared" si="13"/>
        <v>0</v>
      </c>
    </row>
    <row r="46" spans="1:15" s="16" customFormat="1" ht="21.75" customHeight="1">
      <c r="A46" s="98"/>
      <c r="B46" s="62" t="s">
        <v>112</v>
      </c>
      <c r="C46" s="13">
        <f t="shared" si="13"/>
        <v>0</v>
      </c>
      <c r="D46" s="13">
        <f t="shared" si="13"/>
        <v>0</v>
      </c>
      <c r="E46" s="13">
        <f t="shared" si="13"/>
        <v>0</v>
      </c>
      <c r="F46" s="13">
        <f t="shared" si="13"/>
        <v>0</v>
      </c>
      <c r="G46" s="13">
        <f t="shared" si="13"/>
        <v>0</v>
      </c>
      <c r="H46" s="13">
        <f t="shared" si="13"/>
        <v>0</v>
      </c>
      <c r="I46" s="13">
        <f t="shared" si="13"/>
        <v>0</v>
      </c>
      <c r="J46" s="13">
        <f t="shared" si="13"/>
        <v>0</v>
      </c>
      <c r="K46" s="13">
        <f t="shared" si="13"/>
        <v>0</v>
      </c>
      <c r="L46" s="13">
        <f t="shared" si="13"/>
        <v>0</v>
      </c>
      <c r="M46" s="13">
        <f t="shared" si="13"/>
        <v>0</v>
      </c>
      <c r="N46" s="13">
        <f t="shared" si="13"/>
        <v>0</v>
      </c>
      <c r="O46" s="12">
        <f t="shared" si="13"/>
        <v>0</v>
      </c>
    </row>
    <row r="47" spans="1:15" s="16" customFormat="1" ht="21.75" customHeight="1">
      <c r="A47" s="99"/>
      <c r="B47" s="62" t="s">
        <v>113</v>
      </c>
      <c r="C47" s="13">
        <f t="shared" si="13"/>
        <v>45</v>
      </c>
      <c r="D47" s="13">
        <f t="shared" si="13"/>
        <v>33</v>
      </c>
      <c r="E47" s="13">
        <f t="shared" si="13"/>
        <v>15</v>
      </c>
      <c r="F47" s="13">
        <f t="shared" si="13"/>
        <v>0</v>
      </c>
      <c r="G47" s="13">
        <f t="shared" si="13"/>
        <v>0</v>
      </c>
      <c r="H47" s="13">
        <f t="shared" si="13"/>
        <v>0</v>
      </c>
      <c r="I47" s="13">
        <f t="shared" si="13"/>
        <v>0</v>
      </c>
      <c r="J47" s="13">
        <f t="shared" si="13"/>
        <v>0</v>
      </c>
      <c r="K47" s="13">
        <f t="shared" si="13"/>
        <v>0</v>
      </c>
      <c r="L47" s="13">
        <f t="shared" si="13"/>
        <v>0</v>
      </c>
      <c r="M47" s="13">
        <f t="shared" si="13"/>
        <v>0</v>
      </c>
      <c r="N47" s="13">
        <f t="shared" si="13"/>
        <v>0</v>
      </c>
      <c r="O47" s="12">
        <f t="shared" si="13"/>
        <v>93</v>
      </c>
    </row>
    <row r="48" spans="1:15" s="16" customFormat="1" ht="21.75" customHeight="1">
      <c r="A48" s="97">
        <v>30</v>
      </c>
      <c r="B48" s="20" t="s">
        <v>46</v>
      </c>
      <c r="C48" s="12">
        <f t="shared" si="13"/>
        <v>2426</v>
      </c>
      <c r="D48" s="81">
        <f t="shared" si="13"/>
        <v>2102</v>
      </c>
      <c r="E48" s="81">
        <f t="shared" si="13"/>
        <v>2167</v>
      </c>
      <c r="F48" s="81">
        <f t="shared" si="13"/>
        <v>0</v>
      </c>
      <c r="G48" s="81">
        <f t="shared" si="13"/>
        <v>0</v>
      </c>
      <c r="H48" s="81">
        <f t="shared" si="13"/>
        <v>0</v>
      </c>
      <c r="I48" s="81">
        <f t="shared" si="13"/>
        <v>0</v>
      </c>
      <c r="J48" s="81">
        <f t="shared" si="13"/>
        <v>0</v>
      </c>
      <c r="K48" s="81">
        <f t="shared" si="13"/>
        <v>0</v>
      </c>
      <c r="L48" s="81">
        <f t="shared" si="13"/>
        <v>0</v>
      </c>
      <c r="M48" s="81">
        <f t="shared" si="13"/>
        <v>0</v>
      </c>
      <c r="N48" s="81">
        <f t="shared" si="13"/>
        <v>0</v>
      </c>
      <c r="O48" s="94"/>
    </row>
    <row r="49" spans="1:15" s="16" customFormat="1" ht="21.75" customHeight="1">
      <c r="A49" s="98"/>
      <c r="B49" s="21" t="s">
        <v>129</v>
      </c>
      <c r="C49" s="13">
        <f>+C103+C158</f>
        <v>71</v>
      </c>
      <c r="D49" s="13">
        <f aca="true" t="shared" si="14" ref="D49:N49">+D103+D158</f>
        <v>135</v>
      </c>
      <c r="E49" s="13">
        <f t="shared" si="14"/>
        <v>200</v>
      </c>
      <c r="F49" s="13">
        <f t="shared" si="14"/>
        <v>0</v>
      </c>
      <c r="G49" s="13">
        <f t="shared" si="14"/>
        <v>0</v>
      </c>
      <c r="H49" s="13">
        <f t="shared" si="14"/>
        <v>0</v>
      </c>
      <c r="I49" s="13">
        <f t="shared" si="14"/>
        <v>0</v>
      </c>
      <c r="J49" s="13">
        <f t="shared" si="14"/>
        <v>0</v>
      </c>
      <c r="K49" s="13">
        <f t="shared" si="14"/>
        <v>0</v>
      </c>
      <c r="L49" s="13">
        <f t="shared" si="14"/>
        <v>0</v>
      </c>
      <c r="M49" s="13">
        <f t="shared" si="14"/>
        <v>0</v>
      </c>
      <c r="N49" s="13">
        <f t="shared" si="14"/>
        <v>0</v>
      </c>
      <c r="O49" s="95"/>
    </row>
    <row r="50" spans="1:15" s="16" customFormat="1" ht="21.75" customHeight="1">
      <c r="A50" s="98"/>
      <c r="B50" s="21" t="s">
        <v>130</v>
      </c>
      <c r="C50" s="13">
        <f aca="true" t="shared" si="15" ref="C50:N54">+C104+C159</f>
        <v>823</v>
      </c>
      <c r="D50" s="13">
        <f t="shared" si="15"/>
        <v>822</v>
      </c>
      <c r="E50" s="13">
        <f t="shared" si="15"/>
        <v>822</v>
      </c>
      <c r="F50" s="13">
        <f t="shared" si="15"/>
        <v>0</v>
      </c>
      <c r="G50" s="13">
        <f t="shared" si="15"/>
        <v>0</v>
      </c>
      <c r="H50" s="13">
        <f t="shared" si="15"/>
        <v>0</v>
      </c>
      <c r="I50" s="13">
        <f t="shared" si="15"/>
        <v>0</v>
      </c>
      <c r="J50" s="13">
        <f t="shared" si="15"/>
        <v>0</v>
      </c>
      <c r="K50" s="13">
        <f t="shared" si="15"/>
        <v>0</v>
      </c>
      <c r="L50" s="13">
        <f t="shared" si="15"/>
        <v>0</v>
      </c>
      <c r="M50" s="13">
        <f t="shared" si="15"/>
        <v>0</v>
      </c>
      <c r="N50" s="13">
        <f t="shared" si="15"/>
        <v>0</v>
      </c>
      <c r="O50" s="95"/>
    </row>
    <row r="51" spans="1:15" s="16" customFormat="1" ht="21.75" customHeight="1">
      <c r="A51" s="98"/>
      <c r="B51" s="21" t="s">
        <v>131</v>
      </c>
      <c r="C51" s="13">
        <f t="shared" si="15"/>
        <v>623</v>
      </c>
      <c r="D51" s="13">
        <f t="shared" si="15"/>
        <v>439</v>
      </c>
      <c r="E51" s="13">
        <f t="shared" si="15"/>
        <v>439</v>
      </c>
      <c r="F51" s="13">
        <f t="shared" si="15"/>
        <v>0</v>
      </c>
      <c r="G51" s="13">
        <f t="shared" si="15"/>
        <v>0</v>
      </c>
      <c r="H51" s="13">
        <f t="shared" si="15"/>
        <v>0</v>
      </c>
      <c r="I51" s="13">
        <f t="shared" si="15"/>
        <v>0</v>
      </c>
      <c r="J51" s="13">
        <f t="shared" si="15"/>
        <v>0</v>
      </c>
      <c r="K51" s="13">
        <f t="shared" si="15"/>
        <v>0</v>
      </c>
      <c r="L51" s="13">
        <f t="shared" si="15"/>
        <v>0</v>
      </c>
      <c r="M51" s="13">
        <f t="shared" si="15"/>
        <v>0</v>
      </c>
      <c r="N51" s="13">
        <f t="shared" si="15"/>
        <v>0</v>
      </c>
      <c r="O51" s="95"/>
    </row>
    <row r="52" spans="1:15" s="16" customFormat="1" ht="21.75" customHeight="1">
      <c r="A52" s="98"/>
      <c r="B52" s="21" t="s">
        <v>132</v>
      </c>
      <c r="C52" s="13">
        <f t="shared" si="15"/>
        <v>185</v>
      </c>
      <c r="D52" s="13">
        <f t="shared" si="15"/>
        <v>62</v>
      </c>
      <c r="E52" s="13">
        <f t="shared" si="15"/>
        <v>62</v>
      </c>
      <c r="F52" s="13">
        <f t="shared" si="15"/>
        <v>0</v>
      </c>
      <c r="G52" s="13">
        <f t="shared" si="15"/>
        <v>0</v>
      </c>
      <c r="H52" s="13">
        <f t="shared" si="15"/>
        <v>0</v>
      </c>
      <c r="I52" s="13">
        <f t="shared" si="15"/>
        <v>0</v>
      </c>
      <c r="J52" s="13">
        <f t="shared" si="15"/>
        <v>0</v>
      </c>
      <c r="K52" s="13">
        <f t="shared" si="15"/>
        <v>0</v>
      </c>
      <c r="L52" s="13">
        <f t="shared" si="15"/>
        <v>0</v>
      </c>
      <c r="M52" s="13">
        <f t="shared" si="15"/>
        <v>0</v>
      </c>
      <c r="N52" s="13">
        <f t="shared" si="15"/>
        <v>0</v>
      </c>
      <c r="O52" s="95"/>
    </row>
    <row r="53" spans="1:15" s="16" customFormat="1" ht="21.75" customHeight="1">
      <c r="A53" s="98"/>
      <c r="B53" s="21" t="s">
        <v>133</v>
      </c>
      <c r="C53" s="13">
        <f t="shared" si="15"/>
        <v>277</v>
      </c>
      <c r="D53" s="13">
        <f t="shared" si="15"/>
        <v>277</v>
      </c>
      <c r="E53" s="13">
        <f t="shared" si="15"/>
        <v>277</v>
      </c>
      <c r="F53" s="13">
        <f t="shared" si="15"/>
        <v>0</v>
      </c>
      <c r="G53" s="13">
        <f t="shared" si="15"/>
        <v>0</v>
      </c>
      <c r="H53" s="13">
        <f t="shared" si="15"/>
        <v>0</v>
      </c>
      <c r="I53" s="13">
        <f t="shared" si="15"/>
        <v>0</v>
      </c>
      <c r="J53" s="13">
        <f t="shared" si="15"/>
        <v>0</v>
      </c>
      <c r="K53" s="13">
        <f t="shared" si="15"/>
        <v>0</v>
      </c>
      <c r="L53" s="13">
        <f t="shared" si="15"/>
        <v>0</v>
      </c>
      <c r="M53" s="13">
        <f t="shared" si="15"/>
        <v>0</v>
      </c>
      <c r="N53" s="13">
        <f t="shared" si="15"/>
        <v>0</v>
      </c>
      <c r="O53" s="95"/>
    </row>
    <row r="54" spans="1:15" ht="24" customHeight="1">
      <c r="A54" s="99"/>
      <c r="B54" s="21" t="s">
        <v>30</v>
      </c>
      <c r="C54" s="13">
        <f t="shared" si="15"/>
        <v>447</v>
      </c>
      <c r="D54" s="13">
        <f t="shared" si="15"/>
        <v>367</v>
      </c>
      <c r="E54" s="13">
        <f t="shared" si="15"/>
        <v>367</v>
      </c>
      <c r="F54" s="13">
        <f t="shared" si="15"/>
        <v>0</v>
      </c>
      <c r="G54" s="13">
        <f t="shared" si="15"/>
        <v>0</v>
      </c>
      <c r="H54" s="13">
        <f t="shared" si="15"/>
        <v>0</v>
      </c>
      <c r="I54" s="13">
        <f t="shared" si="15"/>
        <v>0</v>
      </c>
      <c r="J54" s="13">
        <f t="shared" si="15"/>
        <v>0</v>
      </c>
      <c r="K54" s="13">
        <f t="shared" si="15"/>
        <v>0</v>
      </c>
      <c r="L54" s="13">
        <f t="shared" si="15"/>
        <v>0</v>
      </c>
      <c r="M54" s="13">
        <f t="shared" si="15"/>
        <v>0</v>
      </c>
      <c r="N54" s="13">
        <f t="shared" si="15"/>
        <v>0</v>
      </c>
      <c r="O54" s="96"/>
    </row>
    <row r="55" ht="18">
      <c r="O55" s="14"/>
    </row>
    <row r="56" spans="1:15" s="16" customFormat="1" ht="30" customHeight="1">
      <c r="A56" s="92" t="s">
        <v>47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</row>
    <row r="57" spans="1:15" s="16" customFormat="1" ht="26.25" customHeight="1">
      <c r="A57" s="17"/>
      <c r="B57" s="18"/>
      <c r="C57" s="19" t="s">
        <v>31</v>
      </c>
      <c r="D57" s="19" t="s">
        <v>32</v>
      </c>
      <c r="E57" s="19" t="s">
        <v>33</v>
      </c>
      <c r="F57" s="19" t="s">
        <v>34</v>
      </c>
      <c r="G57" s="19" t="s">
        <v>35</v>
      </c>
      <c r="H57" s="19" t="s">
        <v>36</v>
      </c>
      <c r="I57" s="19" t="s">
        <v>37</v>
      </c>
      <c r="J57" s="19" t="s">
        <v>38</v>
      </c>
      <c r="K57" s="19" t="s">
        <v>39</v>
      </c>
      <c r="L57" s="19" t="s">
        <v>40</v>
      </c>
      <c r="M57" s="19" t="s">
        <v>41</v>
      </c>
      <c r="N57" s="19" t="s">
        <v>42</v>
      </c>
      <c r="O57" s="19" t="s">
        <v>43</v>
      </c>
    </row>
    <row r="58" spans="1:15" s="16" customFormat="1" ht="25.5" customHeight="1">
      <c r="A58" s="12">
        <v>1</v>
      </c>
      <c r="B58" s="20" t="s">
        <v>0</v>
      </c>
      <c r="C58" s="91">
        <v>71</v>
      </c>
      <c r="D58" s="91">
        <v>64</v>
      </c>
      <c r="E58" s="91">
        <v>65</v>
      </c>
      <c r="F58" s="81"/>
      <c r="G58" s="81"/>
      <c r="H58" s="81"/>
      <c r="I58" s="81"/>
      <c r="J58" s="81"/>
      <c r="K58" s="81"/>
      <c r="L58" s="81"/>
      <c r="M58" s="81"/>
      <c r="N58" s="81"/>
      <c r="O58" s="81">
        <f>SUM(C58:N58)</f>
        <v>200</v>
      </c>
    </row>
    <row r="59" spans="1:15" s="16" customFormat="1" ht="30">
      <c r="A59" s="12">
        <v>2</v>
      </c>
      <c r="B59" s="20" t="s">
        <v>1</v>
      </c>
      <c r="C59" s="91">
        <v>1</v>
      </c>
      <c r="D59" s="91">
        <v>1</v>
      </c>
      <c r="E59" s="91">
        <v>1</v>
      </c>
      <c r="F59" s="81"/>
      <c r="G59" s="81"/>
      <c r="H59" s="81"/>
      <c r="I59" s="81"/>
      <c r="J59" s="81"/>
      <c r="K59" s="81"/>
      <c r="L59" s="81"/>
      <c r="M59" s="81"/>
      <c r="N59" s="81"/>
      <c r="O59" s="81">
        <f aca="true" t="shared" si="16" ref="O59:O101">SUM(C59:N59)</f>
        <v>3</v>
      </c>
    </row>
    <row r="60" spans="1:15" s="16" customFormat="1" ht="15">
      <c r="A60" s="12">
        <v>3</v>
      </c>
      <c r="B60" s="20" t="s">
        <v>2</v>
      </c>
      <c r="C60" s="91">
        <v>4</v>
      </c>
      <c r="D60" s="91">
        <v>5</v>
      </c>
      <c r="E60" s="91">
        <v>3</v>
      </c>
      <c r="F60" s="81"/>
      <c r="G60" s="81"/>
      <c r="H60" s="81"/>
      <c r="I60" s="81"/>
      <c r="J60" s="81"/>
      <c r="K60" s="81"/>
      <c r="L60" s="81"/>
      <c r="M60" s="81"/>
      <c r="N60" s="81"/>
      <c r="O60" s="81">
        <f t="shared" si="16"/>
        <v>12</v>
      </c>
    </row>
    <row r="61" spans="1:15" s="16" customFormat="1" ht="15">
      <c r="A61" s="12">
        <v>4</v>
      </c>
      <c r="B61" s="20" t="s">
        <v>3</v>
      </c>
      <c r="C61" s="91">
        <v>10</v>
      </c>
      <c r="D61" s="91">
        <v>7</v>
      </c>
      <c r="E61" s="91">
        <v>11</v>
      </c>
      <c r="F61" s="81"/>
      <c r="G61" s="81"/>
      <c r="H61" s="81"/>
      <c r="I61" s="81"/>
      <c r="J61" s="81"/>
      <c r="K61" s="81"/>
      <c r="L61" s="81"/>
      <c r="M61" s="81"/>
      <c r="N61" s="81"/>
      <c r="O61" s="81">
        <f t="shared" si="16"/>
        <v>28</v>
      </c>
    </row>
    <row r="62" spans="1:15" s="16" customFormat="1" ht="15">
      <c r="A62" s="12">
        <v>5</v>
      </c>
      <c r="B62" s="20" t="s">
        <v>4</v>
      </c>
      <c r="C62" s="91">
        <v>7</v>
      </c>
      <c r="D62" s="91">
        <v>5</v>
      </c>
      <c r="E62" s="91">
        <v>4</v>
      </c>
      <c r="F62" s="81"/>
      <c r="G62" s="81"/>
      <c r="H62" s="81"/>
      <c r="I62" s="81"/>
      <c r="J62" s="81"/>
      <c r="K62" s="81"/>
      <c r="L62" s="81"/>
      <c r="M62" s="81"/>
      <c r="N62" s="81"/>
      <c r="O62" s="81">
        <f t="shared" si="16"/>
        <v>16</v>
      </c>
    </row>
    <row r="63" spans="1:15" s="16" customFormat="1" ht="15">
      <c r="A63" s="12">
        <v>6</v>
      </c>
      <c r="B63" s="20" t="s">
        <v>5</v>
      </c>
      <c r="C63" s="91">
        <v>4</v>
      </c>
      <c r="D63" s="91">
        <v>12</v>
      </c>
      <c r="E63" s="91">
        <v>11</v>
      </c>
      <c r="F63" s="81"/>
      <c r="G63" s="81"/>
      <c r="H63" s="81"/>
      <c r="I63" s="81"/>
      <c r="J63" s="81"/>
      <c r="K63" s="81"/>
      <c r="L63" s="81"/>
      <c r="M63" s="81"/>
      <c r="N63" s="81"/>
      <c r="O63" s="81">
        <f t="shared" si="16"/>
        <v>27</v>
      </c>
    </row>
    <row r="64" spans="1:15" s="16" customFormat="1" ht="15">
      <c r="A64" s="12">
        <v>7</v>
      </c>
      <c r="B64" s="20" t="s">
        <v>6</v>
      </c>
      <c r="C64" s="91">
        <v>216</v>
      </c>
      <c r="D64" s="91">
        <v>176</v>
      </c>
      <c r="E64" s="91">
        <v>132</v>
      </c>
      <c r="F64" s="81"/>
      <c r="G64" s="81"/>
      <c r="H64" s="81"/>
      <c r="I64" s="81"/>
      <c r="J64" s="81"/>
      <c r="K64" s="81"/>
      <c r="L64" s="81"/>
      <c r="M64" s="81"/>
      <c r="N64" s="81"/>
      <c r="O64" s="81">
        <f t="shared" si="16"/>
        <v>524</v>
      </c>
    </row>
    <row r="65" spans="1:15" s="16" customFormat="1" ht="15">
      <c r="A65" s="12">
        <v>8</v>
      </c>
      <c r="B65" s="20" t="s">
        <v>102</v>
      </c>
      <c r="C65" s="91">
        <v>21</v>
      </c>
      <c r="D65" s="91">
        <v>21</v>
      </c>
      <c r="E65" s="91">
        <v>15</v>
      </c>
      <c r="F65" s="81"/>
      <c r="G65" s="81"/>
      <c r="H65" s="81"/>
      <c r="I65" s="81"/>
      <c r="J65" s="81"/>
      <c r="K65" s="81"/>
      <c r="L65" s="81"/>
      <c r="M65" s="81"/>
      <c r="N65" s="81"/>
      <c r="O65" s="81">
        <f t="shared" si="16"/>
        <v>57</v>
      </c>
    </row>
    <row r="66" spans="1:15" s="16" customFormat="1" ht="15">
      <c r="A66" s="97">
        <v>9</v>
      </c>
      <c r="B66" s="20" t="s">
        <v>44</v>
      </c>
      <c r="C66" s="91">
        <v>31</v>
      </c>
      <c r="D66" s="91">
        <f>+D67+D68</f>
        <v>48</v>
      </c>
      <c r="E66" s="91">
        <v>24</v>
      </c>
      <c r="F66" s="81"/>
      <c r="G66" s="81"/>
      <c r="H66" s="81"/>
      <c r="I66" s="81"/>
      <c r="J66" s="81"/>
      <c r="K66" s="81"/>
      <c r="L66" s="81"/>
      <c r="M66" s="81"/>
      <c r="N66" s="81"/>
      <c r="O66" s="81">
        <f t="shared" si="16"/>
        <v>103</v>
      </c>
    </row>
    <row r="67" spans="1:15" s="16" customFormat="1" ht="15">
      <c r="A67" s="98"/>
      <c r="B67" s="21" t="s">
        <v>7</v>
      </c>
      <c r="C67" s="13">
        <v>8</v>
      </c>
      <c r="D67" s="13">
        <v>16</v>
      </c>
      <c r="E67" s="13">
        <v>3</v>
      </c>
      <c r="F67" s="13"/>
      <c r="G67" s="13"/>
      <c r="H67" s="13"/>
      <c r="I67" s="13"/>
      <c r="J67" s="13"/>
      <c r="K67" s="13"/>
      <c r="L67" s="13"/>
      <c r="M67" s="13"/>
      <c r="N67" s="13"/>
      <c r="O67" s="81">
        <f t="shared" si="16"/>
        <v>27</v>
      </c>
    </row>
    <row r="68" spans="1:15" s="16" customFormat="1" ht="15">
      <c r="A68" s="99"/>
      <c r="B68" s="21" t="s">
        <v>8</v>
      </c>
      <c r="C68" s="13">
        <v>23</v>
      </c>
      <c r="D68" s="13">
        <v>32</v>
      </c>
      <c r="E68" s="13">
        <v>21</v>
      </c>
      <c r="F68" s="13"/>
      <c r="G68" s="13"/>
      <c r="H68" s="13"/>
      <c r="I68" s="13"/>
      <c r="J68" s="13"/>
      <c r="K68" s="13"/>
      <c r="L68" s="13"/>
      <c r="M68" s="13"/>
      <c r="N68" s="13"/>
      <c r="O68" s="81">
        <f t="shared" si="16"/>
        <v>76</v>
      </c>
    </row>
    <row r="69" spans="1:15" s="16" customFormat="1" ht="30">
      <c r="A69" s="29">
        <v>10</v>
      </c>
      <c r="B69" s="20" t="s">
        <v>114</v>
      </c>
      <c r="C69" s="91">
        <v>29</v>
      </c>
      <c r="D69" s="91">
        <v>18</v>
      </c>
      <c r="E69" s="91">
        <v>14</v>
      </c>
      <c r="F69" s="81"/>
      <c r="G69" s="81"/>
      <c r="H69" s="81"/>
      <c r="I69" s="81"/>
      <c r="J69" s="81"/>
      <c r="K69" s="81"/>
      <c r="L69" s="81"/>
      <c r="M69" s="81"/>
      <c r="N69" s="81"/>
      <c r="O69" s="81">
        <f t="shared" si="16"/>
        <v>61</v>
      </c>
    </row>
    <row r="70" spans="1:15" s="16" customFormat="1" ht="45">
      <c r="A70" s="12">
        <v>11</v>
      </c>
      <c r="B70" s="20" t="s">
        <v>104</v>
      </c>
      <c r="C70" s="91">
        <v>29</v>
      </c>
      <c r="D70" s="91">
        <v>28</v>
      </c>
      <c r="E70" s="91">
        <v>11</v>
      </c>
      <c r="F70" s="81"/>
      <c r="G70" s="81"/>
      <c r="H70" s="81"/>
      <c r="I70" s="81"/>
      <c r="J70" s="81"/>
      <c r="K70" s="81"/>
      <c r="L70" s="81"/>
      <c r="M70" s="81"/>
      <c r="N70" s="81"/>
      <c r="O70" s="81">
        <f t="shared" si="16"/>
        <v>68</v>
      </c>
    </row>
    <row r="71" spans="1:15" s="16" customFormat="1" ht="30">
      <c r="A71" s="29">
        <v>12</v>
      </c>
      <c r="B71" s="20" t="s">
        <v>45</v>
      </c>
      <c r="C71" s="91">
        <v>59</v>
      </c>
      <c r="D71" s="91">
        <v>41</v>
      </c>
      <c r="E71" s="91">
        <v>43</v>
      </c>
      <c r="F71" s="81"/>
      <c r="G71" s="81"/>
      <c r="H71" s="81"/>
      <c r="I71" s="81"/>
      <c r="J71" s="81"/>
      <c r="K71" s="81"/>
      <c r="L71" s="81"/>
      <c r="M71" s="81"/>
      <c r="N71" s="81"/>
      <c r="O71" s="82"/>
    </row>
    <row r="72" spans="1:15" s="16" customFormat="1" ht="15">
      <c r="A72" s="12">
        <v>13</v>
      </c>
      <c r="B72" s="20" t="s">
        <v>9</v>
      </c>
      <c r="C72" s="91">
        <v>0</v>
      </c>
      <c r="D72" s="91">
        <v>0</v>
      </c>
      <c r="E72" s="91">
        <v>0</v>
      </c>
      <c r="F72" s="81"/>
      <c r="G72" s="81"/>
      <c r="H72" s="81"/>
      <c r="I72" s="81"/>
      <c r="J72" s="81"/>
      <c r="K72" s="81"/>
      <c r="L72" s="81"/>
      <c r="M72" s="81"/>
      <c r="N72" s="81"/>
      <c r="O72" s="81">
        <f t="shared" si="16"/>
        <v>0</v>
      </c>
    </row>
    <row r="73" spans="1:15" s="16" customFormat="1" ht="15">
      <c r="A73" s="29">
        <v>14</v>
      </c>
      <c r="B73" s="20" t="s">
        <v>10</v>
      </c>
      <c r="C73" s="91">
        <v>0</v>
      </c>
      <c r="D73" s="91">
        <v>0</v>
      </c>
      <c r="E73" s="91">
        <v>0</v>
      </c>
      <c r="F73" s="81"/>
      <c r="G73" s="81"/>
      <c r="H73" s="81"/>
      <c r="I73" s="81"/>
      <c r="J73" s="81"/>
      <c r="K73" s="81"/>
      <c r="L73" s="81"/>
      <c r="M73" s="81"/>
      <c r="N73" s="81"/>
      <c r="O73" s="81">
        <f t="shared" si="16"/>
        <v>0</v>
      </c>
    </row>
    <row r="74" spans="1:15" s="16" customFormat="1" ht="15">
      <c r="A74" s="12">
        <v>15</v>
      </c>
      <c r="B74" s="20" t="s">
        <v>11</v>
      </c>
      <c r="C74" s="91">
        <v>0</v>
      </c>
      <c r="D74" s="91">
        <v>0</v>
      </c>
      <c r="E74" s="91">
        <v>1</v>
      </c>
      <c r="F74" s="81"/>
      <c r="G74" s="81"/>
      <c r="H74" s="81"/>
      <c r="I74" s="81"/>
      <c r="J74" s="81"/>
      <c r="K74" s="81"/>
      <c r="L74" s="81"/>
      <c r="M74" s="81"/>
      <c r="N74" s="81"/>
      <c r="O74" s="81">
        <f t="shared" si="16"/>
        <v>1</v>
      </c>
    </row>
    <row r="75" spans="1:15" s="16" customFormat="1" ht="15">
      <c r="A75" s="29">
        <v>16</v>
      </c>
      <c r="B75" s="20" t="s">
        <v>12</v>
      </c>
      <c r="C75" s="91">
        <v>1</v>
      </c>
      <c r="D75" s="91">
        <v>3</v>
      </c>
      <c r="E75" s="91">
        <v>2</v>
      </c>
      <c r="F75" s="81"/>
      <c r="G75" s="81"/>
      <c r="H75" s="81"/>
      <c r="I75" s="81"/>
      <c r="J75" s="81"/>
      <c r="K75" s="81"/>
      <c r="L75" s="81"/>
      <c r="M75" s="81"/>
      <c r="N75" s="81"/>
      <c r="O75" s="81">
        <f t="shared" si="16"/>
        <v>6</v>
      </c>
    </row>
    <row r="76" spans="1:15" s="16" customFormat="1" ht="15">
      <c r="A76" s="12">
        <v>17</v>
      </c>
      <c r="B76" s="20" t="s">
        <v>13</v>
      </c>
      <c r="C76" s="91">
        <v>25</v>
      </c>
      <c r="D76" s="91">
        <v>32</v>
      </c>
      <c r="E76" s="91">
        <v>12</v>
      </c>
      <c r="F76" s="81"/>
      <c r="G76" s="81"/>
      <c r="H76" s="81"/>
      <c r="I76" s="81"/>
      <c r="J76" s="81"/>
      <c r="K76" s="81"/>
      <c r="L76" s="81"/>
      <c r="M76" s="81"/>
      <c r="N76" s="81"/>
      <c r="O76" s="81">
        <f t="shared" si="16"/>
        <v>69</v>
      </c>
    </row>
    <row r="77" spans="1:15" s="16" customFormat="1" ht="30">
      <c r="A77" s="29">
        <v>18</v>
      </c>
      <c r="B77" s="20" t="s">
        <v>14</v>
      </c>
      <c r="C77" s="91">
        <v>2</v>
      </c>
      <c r="D77" s="91">
        <v>3</v>
      </c>
      <c r="E77" s="91">
        <v>5</v>
      </c>
      <c r="F77" s="81"/>
      <c r="G77" s="81"/>
      <c r="H77" s="81"/>
      <c r="I77" s="81"/>
      <c r="J77" s="81"/>
      <c r="K77" s="81"/>
      <c r="L77" s="81"/>
      <c r="M77" s="81"/>
      <c r="N77" s="81"/>
      <c r="O77" s="81">
        <f t="shared" si="16"/>
        <v>10</v>
      </c>
    </row>
    <row r="78" spans="1:15" s="16" customFormat="1" ht="30">
      <c r="A78" s="12">
        <v>19</v>
      </c>
      <c r="B78" s="20" t="s">
        <v>15</v>
      </c>
      <c r="C78" s="91">
        <v>0</v>
      </c>
      <c r="D78" s="91">
        <v>363</v>
      </c>
      <c r="E78" s="91">
        <v>0</v>
      </c>
      <c r="F78" s="81"/>
      <c r="G78" s="81"/>
      <c r="H78" s="81"/>
      <c r="I78" s="81"/>
      <c r="J78" s="81"/>
      <c r="K78" s="81"/>
      <c r="L78" s="81"/>
      <c r="M78" s="81"/>
      <c r="N78" s="81"/>
      <c r="O78" s="81">
        <f t="shared" si="16"/>
        <v>363</v>
      </c>
    </row>
    <row r="79" spans="1:15" s="16" customFormat="1" ht="30">
      <c r="A79" s="29">
        <v>20</v>
      </c>
      <c r="B79" s="20" t="s">
        <v>16</v>
      </c>
      <c r="C79" s="91">
        <v>1</v>
      </c>
      <c r="D79" s="91">
        <v>2</v>
      </c>
      <c r="E79" s="91">
        <v>2</v>
      </c>
      <c r="F79" s="81"/>
      <c r="G79" s="81"/>
      <c r="H79" s="81"/>
      <c r="I79" s="81"/>
      <c r="J79" s="81"/>
      <c r="K79" s="81"/>
      <c r="L79" s="81"/>
      <c r="M79" s="81"/>
      <c r="N79" s="81"/>
      <c r="O79" s="81">
        <f t="shared" si="16"/>
        <v>5</v>
      </c>
    </row>
    <row r="80" spans="1:15" s="16" customFormat="1" ht="15">
      <c r="A80" s="12">
        <v>21</v>
      </c>
      <c r="B80" s="20" t="s">
        <v>17</v>
      </c>
      <c r="C80" s="91">
        <v>2</v>
      </c>
      <c r="D80" s="91">
        <v>4</v>
      </c>
      <c r="E80" s="91">
        <v>1</v>
      </c>
      <c r="F80" s="81"/>
      <c r="G80" s="81"/>
      <c r="H80" s="81"/>
      <c r="I80" s="81"/>
      <c r="J80" s="81"/>
      <c r="K80" s="81"/>
      <c r="L80" s="81"/>
      <c r="M80" s="81"/>
      <c r="N80" s="81"/>
      <c r="O80" s="81">
        <f t="shared" si="16"/>
        <v>7</v>
      </c>
    </row>
    <row r="81" spans="1:15" s="16" customFormat="1" ht="15">
      <c r="A81" s="29">
        <v>22</v>
      </c>
      <c r="B81" s="20" t="s">
        <v>18</v>
      </c>
      <c r="C81" s="91">
        <v>1</v>
      </c>
      <c r="D81" s="91">
        <v>1</v>
      </c>
      <c r="E81" s="91">
        <v>3</v>
      </c>
      <c r="F81" s="81"/>
      <c r="G81" s="81"/>
      <c r="H81" s="81"/>
      <c r="I81" s="81"/>
      <c r="J81" s="81"/>
      <c r="K81" s="81"/>
      <c r="L81" s="81"/>
      <c r="M81" s="81"/>
      <c r="N81" s="81"/>
      <c r="O81" s="81">
        <f t="shared" si="16"/>
        <v>5</v>
      </c>
    </row>
    <row r="82" spans="1:15" s="16" customFormat="1" ht="15">
      <c r="A82" s="12">
        <v>23</v>
      </c>
      <c r="B82" s="20" t="s">
        <v>19</v>
      </c>
      <c r="C82" s="91">
        <v>4</v>
      </c>
      <c r="D82" s="91">
        <v>2</v>
      </c>
      <c r="E82" s="91">
        <v>2</v>
      </c>
      <c r="F82" s="81"/>
      <c r="G82" s="81"/>
      <c r="H82" s="81"/>
      <c r="I82" s="81"/>
      <c r="J82" s="81"/>
      <c r="K82" s="81"/>
      <c r="L82" s="81"/>
      <c r="M82" s="81"/>
      <c r="N82" s="81"/>
      <c r="O82" s="81">
        <f t="shared" si="16"/>
        <v>8</v>
      </c>
    </row>
    <row r="83" spans="1:15" s="16" customFormat="1" ht="30">
      <c r="A83" s="97">
        <v>24</v>
      </c>
      <c r="B83" s="20" t="s">
        <v>20</v>
      </c>
      <c r="C83" s="91">
        <v>4</v>
      </c>
      <c r="D83" s="91">
        <v>3</v>
      </c>
      <c r="E83" s="91">
        <v>1</v>
      </c>
      <c r="F83" s="81"/>
      <c r="G83" s="81"/>
      <c r="H83" s="81"/>
      <c r="I83" s="81"/>
      <c r="J83" s="81"/>
      <c r="K83" s="81"/>
      <c r="L83" s="81"/>
      <c r="M83" s="81"/>
      <c r="N83" s="81"/>
      <c r="O83" s="81">
        <f t="shared" si="16"/>
        <v>8</v>
      </c>
    </row>
    <row r="84" spans="1:15" s="16" customFormat="1" ht="15">
      <c r="A84" s="98"/>
      <c r="B84" s="21" t="s">
        <v>21</v>
      </c>
      <c r="C84" s="13">
        <v>1</v>
      </c>
      <c r="D84" s="13">
        <v>2</v>
      </c>
      <c r="E84" s="13">
        <v>0</v>
      </c>
      <c r="F84" s="13"/>
      <c r="G84" s="13"/>
      <c r="H84" s="13"/>
      <c r="I84" s="13"/>
      <c r="J84" s="13"/>
      <c r="K84" s="13"/>
      <c r="L84" s="13"/>
      <c r="M84" s="13"/>
      <c r="N84" s="13"/>
      <c r="O84" s="81">
        <f t="shared" si="16"/>
        <v>3</v>
      </c>
    </row>
    <row r="85" spans="1:15" s="16" customFormat="1" ht="15">
      <c r="A85" s="98"/>
      <c r="B85" s="21" t="s">
        <v>22</v>
      </c>
      <c r="C85" s="13">
        <v>1</v>
      </c>
      <c r="D85" s="13">
        <v>1</v>
      </c>
      <c r="E85" s="13">
        <v>0</v>
      </c>
      <c r="F85" s="13"/>
      <c r="G85" s="13"/>
      <c r="H85" s="13"/>
      <c r="I85" s="13"/>
      <c r="J85" s="13"/>
      <c r="K85" s="13"/>
      <c r="L85" s="13"/>
      <c r="M85" s="13"/>
      <c r="N85" s="13"/>
      <c r="O85" s="81">
        <f t="shared" si="16"/>
        <v>2</v>
      </c>
    </row>
    <row r="86" spans="1:15" s="16" customFormat="1" ht="15">
      <c r="A86" s="99"/>
      <c r="B86" s="21" t="s">
        <v>23</v>
      </c>
      <c r="C86" s="13">
        <v>2</v>
      </c>
      <c r="D86" s="13">
        <v>0</v>
      </c>
      <c r="E86" s="13">
        <v>1</v>
      </c>
      <c r="F86" s="13"/>
      <c r="G86" s="13"/>
      <c r="H86" s="13"/>
      <c r="I86" s="13"/>
      <c r="J86" s="13"/>
      <c r="K86" s="13"/>
      <c r="L86" s="13"/>
      <c r="M86" s="13"/>
      <c r="N86" s="13"/>
      <c r="O86" s="81">
        <f t="shared" si="16"/>
        <v>3</v>
      </c>
    </row>
    <row r="87" spans="1:15" s="16" customFormat="1" ht="15">
      <c r="A87" s="12">
        <v>25</v>
      </c>
      <c r="B87" s="20" t="s">
        <v>24</v>
      </c>
      <c r="C87" s="91">
        <v>5</v>
      </c>
      <c r="D87" s="91">
        <v>7</v>
      </c>
      <c r="E87" s="91">
        <v>6</v>
      </c>
      <c r="F87" s="81"/>
      <c r="G87" s="81"/>
      <c r="H87" s="81"/>
      <c r="I87" s="81"/>
      <c r="J87" s="81"/>
      <c r="K87" s="81"/>
      <c r="L87" s="81"/>
      <c r="M87" s="81"/>
      <c r="N87" s="81"/>
      <c r="O87" s="81">
        <f t="shared" si="16"/>
        <v>18</v>
      </c>
    </row>
    <row r="88" spans="1:15" s="16" customFormat="1" ht="15">
      <c r="A88" s="97">
        <v>26</v>
      </c>
      <c r="B88" s="20" t="s">
        <v>25</v>
      </c>
      <c r="C88" s="91">
        <v>1</v>
      </c>
      <c r="D88" s="91">
        <v>2</v>
      </c>
      <c r="E88" s="91">
        <v>1</v>
      </c>
      <c r="F88" s="81"/>
      <c r="G88" s="81"/>
      <c r="H88" s="81"/>
      <c r="I88" s="81"/>
      <c r="J88" s="81"/>
      <c r="K88" s="81"/>
      <c r="L88" s="81"/>
      <c r="M88" s="81"/>
      <c r="N88" s="81"/>
      <c r="O88" s="81">
        <f t="shared" si="16"/>
        <v>4</v>
      </c>
    </row>
    <row r="89" spans="1:15" s="16" customFormat="1" ht="15">
      <c r="A89" s="98"/>
      <c r="B89" s="21" t="s">
        <v>26</v>
      </c>
      <c r="C89" s="13">
        <v>1</v>
      </c>
      <c r="D89" s="13">
        <v>1</v>
      </c>
      <c r="E89" s="13">
        <v>0</v>
      </c>
      <c r="F89" s="13"/>
      <c r="G89" s="13"/>
      <c r="H89" s="13"/>
      <c r="I89" s="13"/>
      <c r="J89" s="13"/>
      <c r="K89" s="13"/>
      <c r="L89" s="13"/>
      <c r="M89" s="13"/>
      <c r="N89" s="13"/>
      <c r="O89" s="81">
        <f t="shared" si="16"/>
        <v>2</v>
      </c>
    </row>
    <row r="90" spans="1:15" s="16" customFormat="1" ht="15">
      <c r="A90" s="99"/>
      <c r="B90" s="21" t="s">
        <v>27</v>
      </c>
      <c r="C90" s="13">
        <v>0</v>
      </c>
      <c r="D90" s="13">
        <v>1</v>
      </c>
      <c r="E90" s="13">
        <v>1</v>
      </c>
      <c r="F90" s="13"/>
      <c r="G90" s="13"/>
      <c r="H90" s="13"/>
      <c r="I90" s="13"/>
      <c r="J90" s="13"/>
      <c r="K90" s="13"/>
      <c r="L90" s="13"/>
      <c r="M90" s="13"/>
      <c r="N90" s="13"/>
      <c r="O90" s="81">
        <f t="shared" si="16"/>
        <v>2</v>
      </c>
    </row>
    <row r="91" spans="1:15" s="16" customFormat="1" ht="15">
      <c r="A91" s="12">
        <v>27</v>
      </c>
      <c r="B91" s="20" t="s">
        <v>28</v>
      </c>
      <c r="C91" s="91">
        <v>0</v>
      </c>
      <c r="D91" s="91">
        <v>0</v>
      </c>
      <c r="E91" s="91">
        <v>2</v>
      </c>
      <c r="F91" s="81"/>
      <c r="G91" s="81"/>
      <c r="H91" s="81"/>
      <c r="I91" s="81"/>
      <c r="J91" s="81"/>
      <c r="K91" s="81"/>
      <c r="L91" s="81"/>
      <c r="M91" s="81"/>
      <c r="N91" s="81"/>
      <c r="O91" s="81">
        <f t="shared" si="16"/>
        <v>2</v>
      </c>
    </row>
    <row r="92" spans="1:15" s="16" customFormat="1" ht="15">
      <c r="A92" s="12">
        <v>28</v>
      </c>
      <c r="B92" s="20" t="s">
        <v>29</v>
      </c>
      <c r="C92" s="91">
        <v>1</v>
      </c>
      <c r="D92" s="91">
        <v>2</v>
      </c>
      <c r="E92" s="91">
        <v>4</v>
      </c>
      <c r="F92" s="81"/>
      <c r="G92" s="81"/>
      <c r="H92" s="81"/>
      <c r="I92" s="81"/>
      <c r="J92" s="81"/>
      <c r="K92" s="81"/>
      <c r="L92" s="81"/>
      <c r="M92" s="81"/>
      <c r="N92" s="81"/>
      <c r="O92" s="81">
        <f t="shared" si="16"/>
        <v>7</v>
      </c>
    </row>
    <row r="93" spans="1:15" s="16" customFormat="1" ht="15">
      <c r="A93" s="97">
        <v>29</v>
      </c>
      <c r="B93" s="23" t="s">
        <v>50</v>
      </c>
      <c r="C93" s="91">
        <v>304</v>
      </c>
      <c r="D93" s="91">
        <v>237</v>
      </c>
      <c r="E93" s="91">
        <v>152</v>
      </c>
      <c r="F93" s="81"/>
      <c r="G93" s="81"/>
      <c r="H93" s="81"/>
      <c r="I93" s="81"/>
      <c r="J93" s="81"/>
      <c r="K93" s="81"/>
      <c r="L93" s="81"/>
      <c r="M93" s="81"/>
      <c r="N93" s="81"/>
      <c r="O93" s="81">
        <f t="shared" si="16"/>
        <v>693</v>
      </c>
    </row>
    <row r="94" spans="1:15" s="16" customFormat="1" ht="15">
      <c r="A94" s="98"/>
      <c r="B94" s="62" t="s">
        <v>106</v>
      </c>
      <c r="C94" s="13">
        <v>208</v>
      </c>
      <c r="D94" s="13">
        <v>161</v>
      </c>
      <c r="E94" s="13">
        <v>120</v>
      </c>
      <c r="F94" s="13"/>
      <c r="G94" s="13"/>
      <c r="H94" s="13"/>
      <c r="I94" s="13"/>
      <c r="J94" s="13"/>
      <c r="K94" s="13"/>
      <c r="L94" s="13"/>
      <c r="M94" s="13"/>
      <c r="N94" s="13"/>
      <c r="O94" s="81">
        <f t="shared" si="16"/>
        <v>489</v>
      </c>
    </row>
    <row r="95" spans="1:15" s="16" customFormat="1" ht="15">
      <c r="A95" s="98"/>
      <c r="B95" s="62" t="s">
        <v>107</v>
      </c>
      <c r="C95" s="13">
        <v>13</v>
      </c>
      <c r="D95" s="13">
        <v>10</v>
      </c>
      <c r="E95" s="13">
        <v>6</v>
      </c>
      <c r="F95" s="13"/>
      <c r="G95" s="13"/>
      <c r="H95" s="13"/>
      <c r="I95" s="13"/>
      <c r="J95" s="13"/>
      <c r="K95" s="13"/>
      <c r="L95" s="13"/>
      <c r="M95" s="13"/>
      <c r="N95" s="13"/>
      <c r="O95" s="81">
        <f t="shared" si="16"/>
        <v>29</v>
      </c>
    </row>
    <row r="96" spans="1:15" s="16" customFormat="1" ht="15">
      <c r="A96" s="98"/>
      <c r="B96" s="62" t="s">
        <v>108</v>
      </c>
      <c r="C96" s="13">
        <v>0</v>
      </c>
      <c r="D96" s="13">
        <v>6</v>
      </c>
      <c r="E96" s="13">
        <v>3</v>
      </c>
      <c r="F96" s="13"/>
      <c r="G96" s="13"/>
      <c r="H96" s="13"/>
      <c r="I96" s="13"/>
      <c r="J96" s="13"/>
      <c r="K96" s="13"/>
      <c r="L96" s="13"/>
      <c r="M96" s="13"/>
      <c r="N96" s="13"/>
      <c r="O96" s="81">
        <f t="shared" si="16"/>
        <v>9</v>
      </c>
    </row>
    <row r="97" spans="1:15" s="16" customFormat="1" ht="15">
      <c r="A97" s="98"/>
      <c r="B97" s="62" t="s">
        <v>109</v>
      </c>
      <c r="C97" s="13">
        <v>38</v>
      </c>
      <c r="D97" s="13">
        <v>27</v>
      </c>
      <c r="E97" s="13">
        <v>8</v>
      </c>
      <c r="F97" s="13"/>
      <c r="G97" s="13"/>
      <c r="H97" s="13"/>
      <c r="I97" s="13"/>
      <c r="J97" s="13"/>
      <c r="K97" s="13"/>
      <c r="L97" s="13"/>
      <c r="M97" s="13"/>
      <c r="N97" s="13"/>
      <c r="O97" s="81">
        <f t="shared" si="16"/>
        <v>73</v>
      </c>
    </row>
    <row r="98" spans="1:15" s="16" customFormat="1" ht="15">
      <c r="A98" s="98"/>
      <c r="B98" s="62" t="s">
        <v>110</v>
      </c>
      <c r="C98" s="13">
        <v>0</v>
      </c>
      <c r="D98" s="13">
        <v>0</v>
      </c>
      <c r="E98" s="13">
        <v>0</v>
      </c>
      <c r="F98" s="13"/>
      <c r="G98" s="13"/>
      <c r="H98" s="13"/>
      <c r="I98" s="13"/>
      <c r="J98" s="13"/>
      <c r="K98" s="13"/>
      <c r="L98" s="13"/>
      <c r="M98" s="13"/>
      <c r="N98" s="13"/>
      <c r="O98" s="81">
        <f t="shared" si="16"/>
        <v>0</v>
      </c>
    </row>
    <row r="99" spans="1:15" s="16" customFormat="1" ht="15">
      <c r="A99" s="98"/>
      <c r="B99" s="62" t="s">
        <v>111</v>
      </c>
      <c r="C99" s="13">
        <v>0</v>
      </c>
      <c r="D99" s="13">
        <v>0</v>
      </c>
      <c r="E99" s="13">
        <v>0</v>
      </c>
      <c r="F99" s="13"/>
      <c r="G99" s="13"/>
      <c r="H99" s="13"/>
      <c r="I99" s="13"/>
      <c r="J99" s="13"/>
      <c r="K99" s="13"/>
      <c r="L99" s="13"/>
      <c r="M99" s="13"/>
      <c r="N99" s="13"/>
      <c r="O99" s="81">
        <f t="shared" si="16"/>
        <v>0</v>
      </c>
    </row>
    <row r="100" spans="1:15" s="16" customFormat="1" ht="15">
      <c r="A100" s="98"/>
      <c r="B100" s="62" t="s">
        <v>112</v>
      </c>
      <c r="C100" s="13">
        <v>0</v>
      </c>
      <c r="D100" s="13">
        <v>0</v>
      </c>
      <c r="E100" s="13">
        <v>0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81">
        <f t="shared" si="16"/>
        <v>0</v>
      </c>
    </row>
    <row r="101" spans="1:15" s="16" customFormat="1" ht="15">
      <c r="A101" s="99"/>
      <c r="B101" s="62" t="s">
        <v>113</v>
      </c>
      <c r="C101" s="13">
        <v>45</v>
      </c>
      <c r="D101" s="13">
        <v>33</v>
      </c>
      <c r="E101" s="13">
        <v>15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81">
        <f t="shared" si="16"/>
        <v>93</v>
      </c>
    </row>
    <row r="102" spans="1:15" s="16" customFormat="1" ht="30">
      <c r="A102" s="97">
        <v>30</v>
      </c>
      <c r="B102" s="20" t="s">
        <v>46</v>
      </c>
      <c r="C102" s="91">
        <f>+C103+C104+C105+C106+C107+C108</f>
        <v>2401</v>
      </c>
      <c r="D102" s="91">
        <v>2102</v>
      </c>
      <c r="E102" s="91">
        <v>2167</v>
      </c>
      <c r="F102" s="81"/>
      <c r="G102" s="81"/>
      <c r="H102" s="81"/>
      <c r="I102" s="81"/>
      <c r="J102" s="81"/>
      <c r="K102" s="81"/>
      <c r="L102" s="81"/>
      <c r="M102" s="81"/>
      <c r="N102" s="81"/>
      <c r="O102" s="94"/>
    </row>
    <row r="103" spans="1:15" s="16" customFormat="1" ht="15.75" customHeight="1">
      <c r="A103" s="98"/>
      <c r="B103" s="21" t="s">
        <v>129</v>
      </c>
      <c r="C103" s="13">
        <v>71</v>
      </c>
      <c r="D103" s="13">
        <v>135</v>
      </c>
      <c r="E103" s="13">
        <v>200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95"/>
    </row>
    <row r="104" spans="1:15" s="16" customFormat="1" ht="15.75" customHeight="1">
      <c r="A104" s="98"/>
      <c r="B104" s="21" t="s">
        <v>130</v>
      </c>
      <c r="C104" s="13">
        <v>823</v>
      </c>
      <c r="D104" s="13">
        <v>822</v>
      </c>
      <c r="E104" s="13">
        <v>822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95"/>
    </row>
    <row r="105" spans="1:15" s="16" customFormat="1" ht="15.75" customHeight="1">
      <c r="A105" s="98"/>
      <c r="B105" s="21" t="s">
        <v>131</v>
      </c>
      <c r="C105" s="13">
        <v>623</v>
      </c>
      <c r="D105" s="13">
        <v>439</v>
      </c>
      <c r="E105" s="13">
        <v>439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95"/>
    </row>
    <row r="106" spans="1:15" s="16" customFormat="1" ht="15.75" customHeight="1">
      <c r="A106" s="98"/>
      <c r="B106" s="21" t="s">
        <v>132</v>
      </c>
      <c r="C106" s="13">
        <v>185</v>
      </c>
      <c r="D106" s="13">
        <v>62</v>
      </c>
      <c r="E106" s="13">
        <v>62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95"/>
    </row>
    <row r="107" spans="1:15" s="16" customFormat="1" ht="15.75" customHeight="1">
      <c r="A107" s="98"/>
      <c r="B107" s="21" t="s">
        <v>133</v>
      </c>
      <c r="C107" s="13">
        <v>277</v>
      </c>
      <c r="D107" s="13">
        <v>277</v>
      </c>
      <c r="E107" s="13">
        <v>277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95"/>
    </row>
    <row r="108" spans="1:15" s="16" customFormat="1" ht="15.75" customHeight="1">
      <c r="A108" s="99"/>
      <c r="B108" s="21" t="s">
        <v>30</v>
      </c>
      <c r="C108" s="13">
        <v>422</v>
      </c>
      <c r="D108" s="13">
        <v>367</v>
      </c>
      <c r="E108" s="13">
        <v>367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96"/>
    </row>
    <row r="109" spans="1:15" ht="18">
      <c r="A109" s="15"/>
      <c r="B109" s="15"/>
      <c r="O109" s="14"/>
    </row>
    <row r="110" ht="18">
      <c r="O110" s="14"/>
    </row>
    <row r="111" spans="1:15" s="16" customFormat="1" ht="30.75" customHeight="1">
      <c r="A111" s="102" t="s">
        <v>49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</row>
    <row r="112" spans="1:15" s="16" customFormat="1" ht="26.25" customHeight="1">
      <c r="A112" s="17"/>
      <c r="B112" s="18"/>
      <c r="C112" s="19" t="s">
        <v>31</v>
      </c>
      <c r="D112" s="19" t="s">
        <v>32</v>
      </c>
      <c r="E112" s="19" t="s">
        <v>33</v>
      </c>
      <c r="F112" s="19" t="s">
        <v>34</v>
      </c>
      <c r="G112" s="19" t="s">
        <v>35</v>
      </c>
      <c r="H112" s="19" t="s">
        <v>36</v>
      </c>
      <c r="I112" s="19" t="s">
        <v>37</v>
      </c>
      <c r="J112" s="19" t="s">
        <v>38</v>
      </c>
      <c r="K112" s="19" t="s">
        <v>39</v>
      </c>
      <c r="L112" s="19" t="s">
        <v>40</v>
      </c>
      <c r="M112" s="19" t="s">
        <v>41</v>
      </c>
      <c r="N112" s="19" t="s">
        <v>42</v>
      </c>
      <c r="O112" s="19" t="s">
        <v>43</v>
      </c>
    </row>
    <row r="113" spans="1:15" s="16" customFormat="1" ht="23.25" customHeight="1">
      <c r="A113" s="12">
        <v>1</v>
      </c>
      <c r="B113" s="20" t="s">
        <v>0</v>
      </c>
      <c r="C113" s="91">
        <v>0</v>
      </c>
      <c r="D113" s="91">
        <v>0</v>
      </c>
      <c r="E113" s="91"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>
        <f>SUM(C113:N113)</f>
        <v>0</v>
      </c>
    </row>
    <row r="114" spans="1:15" s="16" customFormat="1" ht="30">
      <c r="A114" s="12">
        <v>2</v>
      </c>
      <c r="B114" s="20" t="s">
        <v>1</v>
      </c>
      <c r="C114" s="91">
        <v>0</v>
      </c>
      <c r="D114" s="91">
        <v>0</v>
      </c>
      <c r="E114" s="91">
        <v>0</v>
      </c>
      <c r="F114" s="81"/>
      <c r="G114" s="81"/>
      <c r="H114" s="81"/>
      <c r="I114" s="81"/>
      <c r="J114" s="81"/>
      <c r="K114" s="81"/>
      <c r="L114" s="81"/>
      <c r="M114" s="81"/>
      <c r="N114" s="81"/>
      <c r="O114" s="81">
        <f aca="true" t="shared" si="17" ref="O114:O157">SUM(C114:N114)</f>
        <v>0</v>
      </c>
    </row>
    <row r="115" spans="1:15" s="16" customFormat="1" ht="15">
      <c r="A115" s="12">
        <v>3</v>
      </c>
      <c r="B115" s="20" t="s">
        <v>2</v>
      </c>
      <c r="C115" s="91">
        <v>0</v>
      </c>
      <c r="D115" s="91">
        <v>0</v>
      </c>
      <c r="E115" s="91">
        <v>0</v>
      </c>
      <c r="F115" s="81"/>
      <c r="G115" s="81"/>
      <c r="H115" s="81"/>
      <c r="I115" s="81"/>
      <c r="J115" s="81"/>
      <c r="K115" s="81"/>
      <c r="L115" s="81"/>
      <c r="M115" s="81"/>
      <c r="N115" s="81"/>
      <c r="O115" s="81">
        <f t="shared" si="17"/>
        <v>0</v>
      </c>
    </row>
    <row r="116" spans="1:15" s="16" customFormat="1" ht="15">
      <c r="A116" s="12">
        <v>4</v>
      </c>
      <c r="B116" s="20" t="s">
        <v>3</v>
      </c>
      <c r="C116" s="91">
        <v>0</v>
      </c>
      <c r="D116" s="91">
        <v>0</v>
      </c>
      <c r="E116" s="91">
        <v>0</v>
      </c>
      <c r="F116" s="81"/>
      <c r="G116" s="81"/>
      <c r="H116" s="81"/>
      <c r="I116" s="81"/>
      <c r="J116" s="81"/>
      <c r="K116" s="81"/>
      <c r="L116" s="81"/>
      <c r="M116" s="81"/>
      <c r="N116" s="81"/>
      <c r="O116" s="81">
        <f t="shared" si="17"/>
        <v>0</v>
      </c>
    </row>
    <row r="117" spans="1:15" s="16" customFormat="1" ht="15">
      <c r="A117" s="12">
        <v>5</v>
      </c>
      <c r="B117" s="20" t="s">
        <v>4</v>
      </c>
      <c r="C117" s="91">
        <v>0</v>
      </c>
      <c r="D117" s="91">
        <v>0</v>
      </c>
      <c r="E117" s="91">
        <v>0</v>
      </c>
      <c r="F117" s="81"/>
      <c r="G117" s="81"/>
      <c r="H117" s="81"/>
      <c r="I117" s="81"/>
      <c r="J117" s="81"/>
      <c r="K117" s="81"/>
      <c r="L117" s="81"/>
      <c r="M117" s="81"/>
      <c r="N117" s="81"/>
      <c r="O117" s="81">
        <f t="shared" si="17"/>
        <v>0</v>
      </c>
    </row>
    <row r="118" spans="1:15" s="16" customFormat="1" ht="15">
      <c r="A118" s="12">
        <v>6</v>
      </c>
      <c r="B118" s="20" t="s">
        <v>5</v>
      </c>
      <c r="C118" s="91">
        <v>0</v>
      </c>
      <c r="D118" s="91">
        <v>0</v>
      </c>
      <c r="E118" s="91">
        <v>0</v>
      </c>
      <c r="F118" s="81"/>
      <c r="G118" s="81"/>
      <c r="H118" s="81"/>
      <c r="I118" s="81"/>
      <c r="J118" s="81"/>
      <c r="K118" s="81"/>
      <c r="L118" s="81"/>
      <c r="M118" s="81"/>
      <c r="N118" s="81"/>
      <c r="O118" s="81">
        <f t="shared" si="17"/>
        <v>0</v>
      </c>
    </row>
    <row r="119" spans="1:15" s="16" customFormat="1" ht="15">
      <c r="A119" s="12">
        <v>7</v>
      </c>
      <c r="B119" s="20" t="s">
        <v>6</v>
      </c>
      <c r="C119" s="91">
        <v>0</v>
      </c>
      <c r="D119" s="91">
        <v>0</v>
      </c>
      <c r="E119" s="91">
        <v>0</v>
      </c>
      <c r="F119" s="81"/>
      <c r="G119" s="81"/>
      <c r="H119" s="81"/>
      <c r="I119" s="81"/>
      <c r="J119" s="81"/>
      <c r="K119" s="81"/>
      <c r="L119" s="81"/>
      <c r="M119" s="81"/>
      <c r="N119" s="81"/>
      <c r="O119" s="81">
        <f t="shared" si="17"/>
        <v>0</v>
      </c>
    </row>
    <row r="120" spans="1:15" s="16" customFormat="1" ht="15">
      <c r="A120" s="12">
        <v>8</v>
      </c>
      <c r="B120" s="20" t="s">
        <v>102</v>
      </c>
      <c r="C120" s="91">
        <v>0</v>
      </c>
      <c r="D120" s="91">
        <v>0</v>
      </c>
      <c r="E120" s="91">
        <v>0</v>
      </c>
      <c r="F120" s="81"/>
      <c r="G120" s="81"/>
      <c r="H120" s="81"/>
      <c r="I120" s="81"/>
      <c r="J120" s="81"/>
      <c r="K120" s="81"/>
      <c r="L120" s="81"/>
      <c r="M120" s="81"/>
      <c r="N120" s="81"/>
      <c r="O120" s="81">
        <f t="shared" si="17"/>
        <v>0</v>
      </c>
    </row>
    <row r="121" spans="1:15" s="16" customFormat="1" ht="15">
      <c r="A121" s="97">
        <v>9</v>
      </c>
      <c r="B121" s="20" t="s">
        <v>44</v>
      </c>
      <c r="C121" s="91">
        <v>0</v>
      </c>
      <c r="D121" s="91">
        <v>2</v>
      </c>
      <c r="E121" s="91">
        <v>0</v>
      </c>
      <c r="F121" s="81"/>
      <c r="G121" s="81"/>
      <c r="H121" s="81"/>
      <c r="I121" s="81"/>
      <c r="J121" s="81"/>
      <c r="K121" s="81"/>
      <c r="L121" s="81"/>
      <c r="M121" s="81"/>
      <c r="N121" s="81"/>
      <c r="O121" s="81">
        <f t="shared" si="17"/>
        <v>2</v>
      </c>
    </row>
    <row r="122" spans="1:15" s="16" customFormat="1" ht="15">
      <c r="A122" s="98"/>
      <c r="B122" s="21" t="s">
        <v>7</v>
      </c>
      <c r="C122" s="13">
        <v>0</v>
      </c>
      <c r="D122" s="13">
        <v>2</v>
      </c>
      <c r="E122" s="13">
        <v>0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81">
        <f t="shared" si="17"/>
        <v>2</v>
      </c>
    </row>
    <row r="123" spans="1:15" s="16" customFormat="1" ht="15">
      <c r="A123" s="99"/>
      <c r="B123" s="21" t="s">
        <v>8</v>
      </c>
      <c r="C123" s="13">
        <v>0</v>
      </c>
      <c r="D123" s="13">
        <v>0</v>
      </c>
      <c r="E123" s="13">
        <v>0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81">
        <f t="shared" si="17"/>
        <v>0</v>
      </c>
    </row>
    <row r="124" spans="1:15" s="16" customFormat="1" ht="30">
      <c r="A124" s="12">
        <v>10</v>
      </c>
      <c r="B124" s="20" t="s">
        <v>114</v>
      </c>
      <c r="C124" s="91">
        <v>0</v>
      </c>
      <c r="D124" s="91">
        <v>0</v>
      </c>
      <c r="E124" s="91">
        <v>0</v>
      </c>
      <c r="F124" s="81"/>
      <c r="G124" s="81"/>
      <c r="H124" s="81"/>
      <c r="I124" s="81"/>
      <c r="J124" s="81"/>
      <c r="K124" s="81"/>
      <c r="L124" s="81"/>
      <c r="M124" s="81"/>
      <c r="N124" s="81"/>
      <c r="O124" s="81">
        <f t="shared" si="17"/>
        <v>0</v>
      </c>
    </row>
    <row r="125" spans="1:15" s="16" customFormat="1" ht="45">
      <c r="A125" s="12">
        <v>11</v>
      </c>
      <c r="B125" s="20" t="s">
        <v>104</v>
      </c>
      <c r="C125" s="91">
        <v>0</v>
      </c>
      <c r="D125" s="91">
        <v>0</v>
      </c>
      <c r="E125" s="91">
        <v>0</v>
      </c>
      <c r="F125" s="81"/>
      <c r="G125" s="81"/>
      <c r="H125" s="81"/>
      <c r="I125" s="81"/>
      <c r="J125" s="81"/>
      <c r="K125" s="81"/>
      <c r="L125" s="81"/>
      <c r="M125" s="81"/>
      <c r="N125" s="81"/>
      <c r="O125" s="81">
        <f t="shared" si="17"/>
        <v>0</v>
      </c>
    </row>
    <row r="126" spans="1:15" s="16" customFormat="1" ht="30">
      <c r="A126" s="12">
        <v>12</v>
      </c>
      <c r="B126" s="20" t="s">
        <v>45</v>
      </c>
      <c r="C126" s="91">
        <v>4</v>
      </c>
      <c r="D126" s="91">
        <v>3</v>
      </c>
      <c r="E126" s="91">
        <v>0</v>
      </c>
      <c r="F126" s="81"/>
      <c r="G126" s="81"/>
      <c r="H126" s="81"/>
      <c r="I126" s="81"/>
      <c r="J126" s="81"/>
      <c r="K126" s="81"/>
      <c r="L126" s="81"/>
      <c r="M126" s="81"/>
      <c r="N126" s="81"/>
      <c r="O126" s="82"/>
    </row>
    <row r="127" spans="1:15" s="16" customFormat="1" ht="15">
      <c r="A127" s="12">
        <v>13</v>
      </c>
      <c r="B127" s="20" t="s">
        <v>9</v>
      </c>
      <c r="C127" s="91">
        <v>0</v>
      </c>
      <c r="D127" s="91">
        <v>0</v>
      </c>
      <c r="E127" s="91">
        <v>0</v>
      </c>
      <c r="F127" s="81"/>
      <c r="G127" s="81"/>
      <c r="H127" s="81"/>
      <c r="I127" s="81"/>
      <c r="J127" s="81"/>
      <c r="K127" s="81"/>
      <c r="L127" s="81"/>
      <c r="M127" s="81"/>
      <c r="N127" s="81"/>
      <c r="O127" s="81">
        <f t="shared" si="17"/>
        <v>0</v>
      </c>
    </row>
    <row r="128" spans="1:15" s="16" customFormat="1" ht="15">
      <c r="A128" s="12">
        <v>14</v>
      </c>
      <c r="B128" s="20" t="s">
        <v>10</v>
      </c>
      <c r="C128" s="91">
        <v>0</v>
      </c>
      <c r="D128" s="91">
        <v>0</v>
      </c>
      <c r="E128" s="91">
        <v>0</v>
      </c>
      <c r="F128" s="81"/>
      <c r="G128" s="81"/>
      <c r="H128" s="81"/>
      <c r="I128" s="81"/>
      <c r="J128" s="81"/>
      <c r="K128" s="81"/>
      <c r="L128" s="81"/>
      <c r="M128" s="81"/>
      <c r="N128" s="81"/>
      <c r="O128" s="81">
        <f t="shared" si="17"/>
        <v>0</v>
      </c>
    </row>
    <row r="129" spans="1:15" s="16" customFormat="1" ht="15">
      <c r="A129" s="12">
        <v>15</v>
      </c>
      <c r="B129" s="20" t="s">
        <v>11</v>
      </c>
      <c r="C129" s="91">
        <v>0</v>
      </c>
      <c r="D129" s="91">
        <v>0</v>
      </c>
      <c r="E129" s="91">
        <v>0</v>
      </c>
      <c r="F129" s="81"/>
      <c r="G129" s="81"/>
      <c r="H129" s="81"/>
      <c r="I129" s="81"/>
      <c r="J129" s="81"/>
      <c r="K129" s="81"/>
      <c r="L129" s="81"/>
      <c r="M129" s="81"/>
      <c r="N129" s="81"/>
      <c r="O129" s="81">
        <f t="shared" si="17"/>
        <v>0</v>
      </c>
    </row>
    <row r="130" spans="1:15" s="16" customFormat="1" ht="15">
      <c r="A130" s="12">
        <v>16</v>
      </c>
      <c r="B130" s="20" t="s">
        <v>12</v>
      </c>
      <c r="C130" s="91">
        <v>0</v>
      </c>
      <c r="D130" s="91">
        <v>0</v>
      </c>
      <c r="E130" s="91">
        <v>0</v>
      </c>
      <c r="F130" s="81"/>
      <c r="G130" s="81"/>
      <c r="H130" s="81"/>
      <c r="I130" s="81"/>
      <c r="J130" s="81"/>
      <c r="K130" s="81"/>
      <c r="L130" s="81"/>
      <c r="M130" s="81"/>
      <c r="N130" s="81"/>
      <c r="O130" s="81">
        <f t="shared" si="17"/>
        <v>0</v>
      </c>
    </row>
    <row r="131" spans="1:15" s="16" customFormat="1" ht="15">
      <c r="A131" s="12">
        <v>17</v>
      </c>
      <c r="B131" s="20" t="s">
        <v>13</v>
      </c>
      <c r="C131" s="91">
        <v>0</v>
      </c>
      <c r="D131" s="91">
        <v>0</v>
      </c>
      <c r="E131" s="91">
        <v>0</v>
      </c>
      <c r="F131" s="81"/>
      <c r="G131" s="81"/>
      <c r="H131" s="81"/>
      <c r="I131" s="81"/>
      <c r="J131" s="81"/>
      <c r="K131" s="81"/>
      <c r="L131" s="81"/>
      <c r="M131" s="81"/>
      <c r="N131" s="81"/>
      <c r="O131" s="81">
        <f t="shared" si="17"/>
        <v>0</v>
      </c>
    </row>
    <row r="132" spans="1:15" s="16" customFormat="1" ht="30">
      <c r="A132" s="12">
        <v>18</v>
      </c>
      <c r="B132" s="20" t="s">
        <v>14</v>
      </c>
      <c r="C132" s="91">
        <v>3</v>
      </c>
      <c r="D132" s="91">
        <v>0</v>
      </c>
      <c r="E132" s="91">
        <v>0</v>
      </c>
      <c r="F132" s="81"/>
      <c r="G132" s="81"/>
      <c r="H132" s="81"/>
      <c r="I132" s="81"/>
      <c r="J132" s="81"/>
      <c r="K132" s="81"/>
      <c r="L132" s="81"/>
      <c r="M132" s="81"/>
      <c r="N132" s="81"/>
      <c r="O132" s="81">
        <f t="shared" si="17"/>
        <v>3</v>
      </c>
    </row>
    <row r="133" spans="1:15" s="16" customFormat="1" ht="30">
      <c r="A133" s="12">
        <v>19</v>
      </c>
      <c r="B133" s="20" t="s">
        <v>15</v>
      </c>
      <c r="C133" s="91">
        <v>0</v>
      </c>
      <c r="D133" s="91">
        <v>0</v>
      </c>
      <c r="E133" s="91">
        <v>0</v>
      </c>
      <c r="F133" s="81"/>
      <c r="G133" s="81"/>
      <c r="H133" s="81"/>
      <c r="I133" s="81"/>
      <c r="J133" s="81"/>
      <c r="K133" s="81"/>
      <c r="L133" s="81"/>
      <c r="M133" s="81"/>
      <c r="N133" s="81"/>
      <c r="O133" s="81">
        <f t="shared" si="17"/>
        <v>0</v>
      </c>
    </row>
    <row r="134" spans="1:15" s="16" customFormat="1" ht="30">
      <c r="A134" s="12">
        <v>20</v>
      </c>
      <c r="B134" s="20" t="s">
        <v>16</v>
      </c>
      <c r="C134" s="91">
        <v>0</v>
      </c>
      <c r="D134" s="91">
        <v>0</v>
      </c>
      <c r="E134" s="91">
        <v>0</v>
      </c>
      <c r="F134" s="81"/>
      <c r="G134" s="81"/>
      <c r="H134" s="81"/>
      <c r="I134" s="81"/>
      <c r="J134" s="81"/>
      <c r="K134" s="81"/>
      <c r="L134" s="81"/>
      <c r="M134" s="81"/>
      <c r="N134" s="81"/>
      <c r="O134" s="81">
        <f t="shared" si="17"/>
        <v>0</v>
      </c>
    </row>
    <row r="135" spans="1:15" s="16" customFormat="1" ht="15">
      <c r="A135" s="12">
        <v>21</v>
      </c>
      <c r="B135" s="20" t="s">
        <v>17</v>
      </c>
      <c r="C135" s="91">
        <v>0</v>
      </c>
      <c r="D135" s="91">
        <v>0</v>
      </c>
      <c r="E135" s="91">
        <v>0</v>
      </c>
      <c r="F135" s="81"/>
      <c r="G135" s="81"/>
      <c r="H135" s="81"/>
      <c r="I135" s="81"/>
      <c r="J135" s="81"/>
      <c r="K135" s="81"/>
      <c r="L135" s="81"/>
      <c r="M135" s="81"/>
      <c r="N135" s="81"/>
      <c r="O135" s="81">
        <f t="shared" si="17"/>
        <v>0</v>
      </c>
    </row>
    <row r="136" spans="1:15" s="16" customFormat="1" ht="15">
      <c r="A136" s="12">
        <v>22</v>
      </c>
      <c r="B136" s="20" t="s">
        <v>18</v>
      </c>
      <c r="C136" s="91">
        <v>0</v>
      </c>
      <c r="D136" s="91">
        <v>0</v>
      </c>
      <c r="E136" s="91">
        <v>0</v>
      </c>
      <c r="F136" s="81"/>
      <c r="G136" s="81"/>
      <c r="H136" s="81"/>
      <c r="I136" s="81"/>
      <c r="J136" s="81"/>
      <c r="K136" s="81"/>
      <c r="L136" s="81"/>
      <c r="M136" s="81"/>
      <c r="N136" s="81"/>
      <c r="O136" s="81">
        <f t="shared" si="17"/>
        <v>0</v>
      </c>
    </row>
    <row r="137" spans="1:15" s="16" customFormat="1" ht="15">
      <c r="A137" s="97">
        <v>23</v>
      </c>
      <c r="B137" s="20" t="s">
        <v>19</v>
      </c>
      <c r="C137" s="91">
        <v>0</v>
      </c>
      <c r="D137" s="91">
        <v>0</v>
      </c>
      <c r="E137" s="91">
        <v>2</v>
      </c>
      <c r="F137" s="81"/>
      <c r="G137" s="81"/>
      <c r="H137" s="81"/>
      <c r="I137" s="81"/>
      <c r="J137" s="81"/>
      <c r="K137" s="81"/>
      <c r="L137" s="81"/>
      <c r="M137" s="81"/>
      <c r="N137" s="81"/>
      <c r="O137" s="81">
        <f t="shared" si="17"/>
        <v>2</v>
      </c>
    </row>
    <row r="138" spans="1:15" s="16" customFormat="1" ht="30">
      <c r="A138" s="98"/>
      <c r="B138" s="20" t="s">
        <v>20</v>
      </c>
      <c r="C138" s="91">
        <v>0</v>
      </c>
      <c r="D138" s="91">
        <v>0</v>
      </c>
      <c r="E138" s="91">
        <v>1</v>
      </c>
      <c r="F138" s="81"/>
      <c r="G138" s="81"/>
      <c r="H138" s="81"/>
      <c r="I138" s="81"/>
      <c r="J138" s="81"/>
      <c r="K138" s="81"/>
      <c r="L138" s="81"/>
      <c r="M138" s="81"/>
      <c r="N138" s="81"/>
      <c r="O138" s="81">
        <f t="shared" si="17"/>
        <v>1</v>
      </c>
    </row>
    <row r="139" spans="1:15" s="16" customFormat="1" ht="15">
      <c r="A139" s="98"/>
      <c r="B139" s="21" t="s">
        <v>21</v>
      </c>
      <c r="C139" s="13">
        <v>0</v>
      </c>
      <c r="D139" s="13">
        <v>0</v>
      </c>
      <c r="E139" s="13">
        <v>0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81">
        <f t="shared" si="17"/>
        <v>0</v>
      </c>
    </row>
    <row r="140" spans="1:15" s="16" customFormat="1" ht="15">
      <c r="A140" s="99"/>
      <c r="B140" s="21" t="s">
        <v>22</v>
      </c>
      <c r="C140" s="13">
        <v>0</v>
      </c>
      <c r="D140" s="13">
        <v>0</v>
      </c>
      <c r="E140" s="13">
        <v>0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81">
        <f t="shared" si="17"/>
        <v>0</v>
      </c>
    </row>
    <row r="141" spans="1:15" s="16" customFormat="1" ht="15">
      <c r="A141" s="12">
        <v>24</v>
      </c>
      <c r="B141" s="21" t="s">
        <v>23</v>
      </c>
      <c r="C141" s="13">
        <v>0</v>
      </c>
      <c r="D141" s="13">
        <v>0</v>
      </c>
      <c r="E141" s="13">
        <v>1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81">
        <f t="shared" si="17"/>
        <v>1</v>
      </c>
    </row>
    <row r="142" spans="1:15" s="16" customFormat="1" ht="15">
      <c r="A142" s="97">
        <v>25</v>
      </c>
      <c r="B142" s="20" t="s">
        <v>24</v>
      </c>
      <c r="C142" s="91">
        <v>0</v>
      </c>
      <c r="D142" s="91">
        <v>0</v>
      </c>
      <c r="E142" s="91">
        <v>6</v>
      </c>
      <c r="F142" s="81"/>
      <c r="G142" s="81"/>
      <c r="H142" s="81"/>
      <c r="I142" s="81"/>
      <c r="J142" s="81"/>
      <c r="K142" s="81"/>
      <c r="L142" s="81"/>
      <c r="M142" s="81"/>
      <c r="N142" s="81"/>
      <c r="O142" s="81">
        <f t="shared" si="17"/>
        <v>6</v>
      </c>
    </row>
    <row r="143" spans="1:15" s="16" customFormat="1" ht="15">
      <c r="A143" s="98"/>
      <c r="B143" s="20" t="s">
        <v>25</v>
      </c>
      <c r="C143" s="91">
        <v>0</v>
      </c>
      <c r="D143" s="91">
        <v>0</v>
      </c>
      <c r="E143" s="91">
        <v>0</v>
      </c>
      <c r="F143" s="81"/>
      <c r="G143" s="81"/>
      <c r="H143" s="81"/>
      <c r="I143" s="81"/>
      <c r="J143" s="81"/>
      <c r="K143" s="81"/>
      <c r="L143" s="81"/>
      <c r="M143" s="81"/>
      <c r="N143" s="81"/>
      <c r="O143" s="81">
        <f t="shared" si="17"/>
        <v>0</v>
      </c>
    </row>
    <row r="144" spans="1:15" s="16" customFormat="1" ht="15">
      <c r="A144" s="99"/>
      <c r="B144" s="21" t="s">
        <v>26</v>
      </c>
      <c r="C144" s="13">
        <v>0</v>
      </c>
      <c r="D144" s="13">
        <v>0</v>
      </c>
      <c r="E144" s="13">
        <v>0</v>
      </c>
      <c r="F144" s="13"/>
      <c r="G144" s="13"/>
      <c r="H144" s="13"/>
      <c r="I144" s="13"/>
      <c r="J144" s="13"/>
      <c r="K144" s="13"/>
      <c r="L144" s="13"/>
      <c r="M144" s="13"/>
      <c r="N144" s="13"/>
      <c r="O144" s="81">
        <f t="shared" si="17"/>
        <v>0</v>
      </c>
    </row>
    <row r="145" spans="1:15" s="16" customFormat="1" ht="15">
      <c r="A145" s="12">
        <v>26</v>
      </c>
      <c r="B145" s="21" t="s">
        <v>27</v>
      </c>
      <c r="C145" s="13">
        <v>0</v>
      </c>
      <c r="D145" s="13">
        <v>0</v>
      </c>
      <c r="E145" s="13">
        <v>0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81">
        <f t="shared" si="17"/>
        <v>0</v>
      </c>
    </row>
    <row r="146" spans="1:15" s="16" customFormat="1" ht="15">
      <c r="A146" s="12">
        <v>27</v>
      </c>
      <c r="B146" s="20" t="s">
        <v>28</v>
      </c>
      <c r="C146" s="91">
        <v>0</v>
      </c>
      <c r="D146" s="91">
        <v>0</v>
      </c>
      <c r="E146" s="91">
        <v>0</v>
      </c>
      <c r="F146" s="81"/>
      <c r="G146" s="81"/>
      <c r="H146" s="81"/>
      <c r="I146" s="81"/>
      <c r="J146" s="81"/>
      <c r="K146" s="81"/>
      <c r="L146" s="81"/>
      <c r="M146" s="81"/>
      <c r="N146" s="81"/>
      <c r="O146" s="81">
        <f t="shared" si="17"/>
        <v>0</v>
      </c>
    </row>
    <row r="147" spans="1:15" s="16" customFormat="1" ht="15">
      <c r="A147" s="30">
        <v>28</v>
      </c>
      <c r="B147" s="20" t="s">
        <v>29</v>
      </c>
      <c r="C147" s="91">
        <v>0</v>
      </c>
      <c r="D147" s="91">
        <v>0</v>
      </c>
      <c r="E147" s="91">
        <v>0</v>
      </c>
      <c r="F147" s="81"/>
      <c r="G147" s="81"/>
      <c r="H147" s="81"/>
      <c r="I147" s="81"/>
      <c r="J147" s="81"/>
      <c r="K147" s="81"/>
      <c r="L147" s="81"/>
      <c r="M147" s="81"/>
      <c r="N147" s="81"/>
      <c r="O147" s="81">
        <f t="shared" si="17"/>
        <v>0</v>
      </c>
    </row>
    <row r="148" spans="1:15" s="16" customFormat="1" ht="15">
      <c r="A148" s="97">
        <v>29</v>
      </c>
      <c r="B148" s="23" t="s">
        <v>50</v>
      </c>
      <c r="C148" s="91">
        <v>0</v>
      </c>
      <c r="D148" s="91">
        <v>0</v>
      </c>
      <c r="E148" s="91">
        <v>0</v>
      </c>
      <c r="F148" s="81"/>
      <c r="G148" s="81"/>
      <c r="H148" s="81"/>
      <c r="I148" s="81"/>
      <c r="J148" s="81"/>
      <c r="K148" s="81"/>
      <c r="L148" s="81"/>
      <c r="M148" s="81"/>
      <c r="N148" s="81"/>
      <c r="O148" s="81">
        <f t="shared" si="17"/>
        <v>0</v>
      </c>
    </row>
    <row r="149" spans="1:15" s="16" customFormat="1" ht="15">
      <c r="A149" s="98"/>
      <c r="B149" s="62" t="s">
        <v>106</v>
      </c>
      <c r="C149" s="13">
        <v>0</v>
      </c>
      <c r="D149" s="13">
        <v>0</v>
      </c>
      <c r="E149" s="13">
        <v>0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81">
        <f t="shared" si="17"/>
        <v>0</v>
      </c>
    </row>
    <row r="150" spans="1:15" s="16" customFormat="1" ht="15">
      <c r="A150" s="98"/>
      <c r="B150" s="62" t="s">
        <v>107</v>
      </c>
      <c r="C150" s="13">
        <v>0</v>
      </c>
      <c r="D150" s="13">
        <v>0</v>
      </c>
      <c r="E150" s="13">
        <v>0</v>
      </c>
      <c r="F150" s="13"/>
      <c r="G150" s="13"/>
      <c r="H150" s="13"/>
      <c r="I150" s="13"/>
      <c r="J150" s="13"/>
      <c r="K150" s="13"/>
      <c r="L150" s="13"/>
      <c r="M150" s="13"/>
      <c r="N150" s="13"/>
      <c r="O150" s="81">
        <f t="shared" si="17"/>
        <v>0</v>
      </c>
    </row>
    <row r="151" spans="1:15" s="16" customFormat="1" ht="15">
      <c r="A151" s="98"/>
      <c r="B151" s="62" t="s">
        <v>108</v>
      </c>
      <c r="C151" s="13">
        <v>0</v>
      </c>
      <c r="D151" s="13">
        <v>0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81">
        <f t="shared" si="17"/>
        <v>0</v>
      </c>
    </row>
    <row r="152" spans="1:15" s="16" customFormat="1" ht="15">
      <c r="A152" s="98"/>
      <c r="B152" s="62" t="s">
        <v>109</v>
      </c>
      <c r="C152" s="13">
        <v>0</v>
      </c>
      <c r="D152" s="13">
        <v>0</v>
      </c>
      <c r="E152" s="13">
        <v>0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81">
        <f t="shared" si="17"/>
        <v>0</v>
      </c>
    </row>
    <row r="153" spans="1:15" s="16" customFormat="1" ht="15">
      <c r="A153" s="98"/>
      <c r="B153" s="62" t="s">
        <v>110</v>
      </c>
      <c r="C153" s="13">
        <v>0</v>
      </c>
      <c r="D153" s="13">
        <v>0</v>
      </c>
      <c r="E153" s="13">
        <v>0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81">
        <f t="shared" si="17"/>
        <v>0</v>
      </c>
    </row>
    <row r="154" spans="1:15" s="16" customFormat="1" ht="15">
      <c r="A154" s="98"/>
      <c r="B154" s="62" t="s">
        <v>111</v>
      </c>
      <c r="C154" s="13">
        <v>0</v>
      </c>
      <c r="D154" s="13">
        <v>0</v>
      </c>
      <c r="E154" s="13">
        <v>0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81">
        <f t="shared" si="17"/>
        <v>0</v>
      </c>
    </row>
    <row r="155" spans="1:15" s="16" customFormat="1" ht="15">
      <c r="A155" s="98"/>
      <c r="B155" s="62" t="s">
        <v>112</v>
      </c>
      <c r="C155" s="13">
        <v>0</v>
      </c>
      <c r="D155" s="13">
        <v>0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81">
        <f t="shared" si="17"/>
        <v>0</v>
      </c>
    </row>
    <row r="156" spans="1:15" s="16" customFormat="1" ht="15">
      <c r="A156" s="99"/>
      <c r="B156" s="62" t="s">
        <v>113</v>
      </c>
      <c r="C156" s="13">
        <v>0</v>
      </c>
      <c r="D156" s="13">
        <v>0</v>
      </c>
      <c r="E156" s="13">
        <v>0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81">
        <f t="shared" si="17"/>
        <v>0</v>
      </c>
    </row>
    <row r="157" spans="1:15" s="16" customFormat="1" ht="21" customHeight="1">
      <c r="A157" s="97">
        <v>30</v>
      </c>
      <c r="B157" s="20" t="s">
        <v>46</v>
      </c>
      <c r="C157" s="91">
        <v>25</v>
      </c>
      <c r="D157" s="91">
        <v>0</v>
      </c>
      <c r="E157" s="91">
        <v>0</v>
      </c>
      <c r="F157" s="81"/>
      <c r="G157" s="81"/>
      <c r="H157" s="81"/>
      <c r="I157" s="81"/>
      <c r="J157" s="81"/>
      <c r="K157" s="81"/>
      <c r="L157" s="81"/>
      <c r="M157" s="81"/>
      <c r="N157" s="81"/>
      <c r="O157" s="94">
        <f t="shared" si="17"/>
        <v>25</v>
      </c>
    </row>
    <row r="158" spans="1:15" s="16" customFormat="1" ht="15.75" customHeight="1">
      <c r="A158" s="98"/>
      <c r="B158" s="21" t="s">
        <v>129</v>
      </c>
      <c r="C158" s="13">
        <v>0</v>
      </c>
      <c r="D158" s="13">
        <v>0</v>
      </c>
      <c r="E158" s="13">
        <v>0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95"/>
    </row>
    <row r="159" spans="1:15" s="16" customFormat="1" ht="15.75" customHeight="1">
      <c r="A159" s="98"/>
      <c r="B159" s="21" t="s">
        <v>130</v>
      </c>
      <c r="C159" s="13">
        <v>0</v>
      </c>
      <c r="D159" s="13">
        <v>0</v>
      </c>
      <c r="E159" s="13">
        <v>0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95"/>
    </row>
    <row r="160" spans="1:15" s="16" customFormat="1" ht="15.75" customHeight="1">
      <c r="A160" s="98"/>
      <c r="B160" s="21" t="s">
        <v>131</v>
      </c>
      <c r="C160" s="13">
        <v>0</v>
      </c>
      <c r="D160" s="13">
        <v>0</v>
      </c>
      <c r="E160" s="13">
        <v>0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95"/>
    </row>
    <row r="161" spans="1:15" s="16" customFormat="1" ht="15.75" customHeight="1">
      <c r="A161" s="98"/>
      <c r="B161" s="21" t="s">
        <v>132</v>
      </c>
      <c r="C161" s="13">
        <v>0</v>
      </c>
      <c r="D161" s="13">
        <v>0</v>
      </c>
      <c r="E161" s="13">
        <v>0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95"/>
    </row>
    <row r="162" spans="1:15" s="16" customFormat="1" ht="15.75" customHeight="1">
      <c r="A162" s="98"/>
      <c r="B162" s="21" t="s">
        <v>133</v>
      </c>
      <c r="C162" s="13">
        <v>0</v>
      </c>
      <c r="D162" s="13">
        <v>0</v>
      </c>
      <c r="E162" s="13">
        <v>0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95"/>
    </row>
    <row r="163" spans="1:15" s="16" customFormat="1" ht="21.75" customHeight="1">
      <c r="A163" s="99"/>
      <c r="B163" s="21" t="s">
        <v>30</v>
      </c>
      <c r="C163" s="13">
        <v>25</v>
      </c>
      <c r="D163" s="13">
        <v>0</v>
      </c>
      <c r="E163" s="13">
        <v>0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96"/>
    </row>
    <row r="164" ht="14.25"/>
    <row r="165" ht="14.25"/>
    <row r="166" ht="14.25"/>
  </sheetData>
  <sheetProtection/>
  <protectedRanges>
    <protectedRange sqref="L58:O108 L113:O163" name="Rango2"/>
  </protectedRanges>
  <mergeCells count="22">
    <mergeCell ref="A88:A90"/>
    <mergeCell ref="A102:A108"/>
    <mergeCell ref="A148:A156"/>
    <mergeCell ref="A137:A140"/>
    <mergeCell ref="A142:A144"/>
    <mergeCell ref="A121:A123"/>
    <mergeCell ref="A111:O111"/>
    <mergeCell ref="A12:A14"/>
    <mergeCell ref="A29:A32"/>
    <mergeCell ref="A34:A36"/>
    <mergeCell ref="A39:A47"/>
    <mergeCell ref="A48:A54"/>
    <mergeCell ref="A157:A163"/>
    <mergeCell ref="A1:O1"/>
    <mergeCell ref="A2:O2"/>
    <mergeCell ref="A56:O56"/>
    <mergeCell ref="O102:O108"/>
    <mergeCell ref="O48:O54"/>
    <mergeCell ref="A93:A101"/>
    <mergeCell ref="A66:A68"/>
    <mergeCell ref="A83:A86"/>
    <mergeCell ref="O157:O163"/>
  </mergeCells>
  <printOptions/>
  <pageMargins left="0.7" right="0.7" top="0.75" bottom="0.75" header="0.3" footer="0.3"/>
  <pageSetup horizontalDpi="600" verticalDpi="600" orientation="landscape" paperSize="5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tabColor rgb="FFB2B2B2"/>
  </sheetPr>
  <dimension ref="A1:P57"/>
  <sheetViews>
    <sheetView zoomScale="93" zoomScaleNormal="93" zoomScalePageLayoutView="0" workbookViewId="0" topLeftCell="A1">
      <selection activeCell="C7" sqref="C7"/>
    </sheetView>
  </sheetViews>
  <sheetFormatPr defaultColWidth="13.7109375" defaultRowHeight="15" zeroHeight="1"/>
  <cols>
    <col min="1" max="1" width="6.28125" style="25" customWidth="1"/>
    <col min="2" max="2" width="44.00390625" style="26" customWidth="1"/>
    <col min="3" max="3" width="9.57421875" style="15" customWidth="1"/>
    <col min="4" max="4" width="13.00390625" style="15" customWidth="1"/>
    <col min="5" max="5" width="12.421875" style="15" customWidth="1"/>
    <col min="6" max="6" width="15.00390625" style="15" customWidth="1"/>
    <col min="7" max="7" width="11.140625" style="15" customWidth="1"/>
    <col min="8" max="8" width="9.57421875" style="15" customWidth="1"/>
    <col min="9" max="9" width="11.140625" style="15" customWidth="1"/>
    <col min="10" max="10" width="10.28125" style="15" customWidth="1"/>
    <col min="11" max="11" width="10.8515625" style="15" customWidth="1"/>
    <col min="12" max="12" width="9.57421875" style="15" customWidth="1"/>
    <col min="13" max="13" width="12.140625" style="15" customWidth="1"/>
    <col min="14" max="14" width="11.57421875" style="15" customWidth="1"/>
    <col min="15" max="16" width="13.28125" style="15" customWidth="1"/>
    <col min="17" max="17" width="17.140625" style="15" hidden="1" customWidth="1"/>
    <col min="18" max="18" width="14.140625" style="15" hidden="1" customWidth="1"/>
    <col min="19" max="19" width="21.57421875" style="15" hidden="1" customWidth="1"/>
    <col min="20" max="20" width="20.421875" style="15" hidden="1" customWidth="1"/>
    <col min="21" max="21" width="17.140625" style="15" hidden="1" customWidth="1"/>
    <col min="22" max="22" width="15.00390625" style="15" hidden="1" customWidth="1"/>
    <col min="23" max="23" width="13.421875" style="15" hidden="1" customWidth="1"/>
    <col min="24" max="34" width="7.00390625" style="15" hidden="1" customWidth="1"/>
    <col min="35" max="16384" width="0" style="15" hidden="1" customWidth="1"/>
  </cols>
  <sheetData>
    <row r="1" spans="1:15" ht="23.25" customHeight="1">
      <c r="A1" s="106" t="s">
        <v>137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6" s="16" customFormat="1" ht="22.5" customHeight="1">
      <c r="A2" s="105" t="s">
        <v>64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5"/>
    </row>
    <row r="3" spans="1:16" s="16" customFormat="1" ht="26.25" customHeight="1">
      <c r="A3" s="17"/>
      <c r="B3" s="18"/>
      <c r="C3" s="19" t="s">
        <v>31</v>
      </c>
      <c r="D3" s="19" t="s">
        <v>32</v>
      </c>
      <c r="E3" s="19" t="s">
        <v>33</v>
      </c>
      <c r="F3" s="19" t="s">
        <v>34</v>
      </c>
      <c r="G3" s="19" t="s">
        <v>35</v>
      </c>
      <c r="H3" s="19" t="s">
        <v>36</v>
      </c>
      <c r="I3" s="19" t="s">
        <v>37</v>
      </c>
      <c r="J3" s="19" t="s">
        <v>38</v>
      </c>
      <c r="K3" s="19" t="s">
        <v>39</v>
      </c>
      <c r="L3" s="19" t="s">
        <v>40</v>
      </c>
      <c r="M3" s="19" t="s">
        <v>41</v>
      </c>
      <c r="N3" s="19" t="s">
        <v>42</v>
      </c>
      <c r="O3" s="19" t="s">
        <v>43</v>
      </c>
      <c r="P3" s="15"/>
    </row>
    <row r="4" spans="1:16" s="16" customFormat="1" ht="24" customHeight="1">
      <c r="A4" s="33">
        <v>1</v>
      </c>
      <c r="B4" s="35" t="s">
        <v>128</v>
      </c>
      <c r="C4" s="70">
        <v>93</v>
      </c>
      <c r="D4" s="70">
        <v>97</v>
      </c>
      <c r="E4" s="70">
        <v>89</v>
      </c>
      <c r="F4" s="70"/>
      <c r="G4" s="70"/>
      <c r="H4" s="70"/>
      <c r="I4" s="70"/>
      <c r="J4" s="70"/>
      <c r="K4" s="70"/>
      <c r="L4" s="70"/>
      <c r="M4" s="70"/>
      <c r="N4" s="70"/>
      <c r="O4" s="12">
        <f>SUM(C4:N4)</f>
        <v>279</v>
      </c>
      <c r="P4" s="15"/>
    </row>
    <row r="5" spans="1:16" s="16" customFormat="1" ht="36.75" customHeight="1">
      <c r="A5" s="33">
        <v>2</v>
      </c>
      <c r="B5" s="35" t="s">
        <v>101</v>
      </c>
      <c r="C5" s="70">
        <v>5</v>
      </c>
      <c r="D5" s="70">
        <v>16</v>
      </c>
      <c r="E5" s="70">
        <v>18</v>
      </c>
      <c r="F5" s="70"/>
      <c r="G5" s="70"/>
      <c r="H5" s="70"/>
      <c r="I5" s="70"/>
      <c r="J5" s="70"/>
      <c r="K5" s="70"/>
      <c r="L5" s="70"/>
      <c r="M5" s="70"/>
      <c r="N5" s="70"/>
      <c r="O5" s="12">
        <f aca="true" t="shared" si="0" ref="O5:O16">SUM(C5:N5)</f>
        <v>39</v>
      </c>
      <c r="P5" s="15"/>
    </row>
    <row r="6" spans="1:16" s="16" customFormat="1" ht="22.5" customHeight="1">
      <c r="A6" s="33">
        <v>3</v>
      </c>
      <c r="B6" s="35" t="s">
        <v>2</v>
      </c>
      <c r="C6" s="70">
        <v>13</v>
      </c>
      <c r="D6" s="70">
        <v>12</v>
      </c>
      <c r="E6" s="70">
        <v>11</v>
      </c>
      <c r="F6" s="70"/>
      <c r="G6" s="70"/>
      <c r="H6" s="70"/>
      <c r="I6" s="70"/>
      <c r="J6" s="70"/>
      <c r="K6" s="70"/>
      <c r="L6" s="70"/>
      <c r="M6" s="70"/>
      <c r="N6" s="70"/>
      <c r="O6" s="12">
        <f t="shared" si="0"/>
        <v>36</v>
      </c>
      <c r="P6" s="15"/>
    </row>
    <row r="7" spans="1:16" s="16" customFormat="1" ht="22.5" customHeight="1">
      <c r="A7" s="33">
        <v>4</v>
      </c>
      <c r="B7" s="35" t="s">
        <v>3</v>
      </c>
      <c r="C7" s="70">
        <v>23</v>
      </c>
      <c r="D7" s="70">
        <v>29</v>
      </c>
      <c r="E7" s="70">
        <v>13</v>
      </c>
      <c r="F7" s="70"/>
      <c r="G7" s="70"/>
      <c r="H7" s="70"/>
      <c r="I7" s="70"/>
      <c r="J7" s="70"/>
      <c r="K7" s="70"/>
      <c r="L7" s="70"/>
      <c r="M7" s="70"/>
      <c r="N7" s="70"/>
      <c r="O7" s="12">
        <f t="shared" si="0"/>
        <v>65</v>
      </c>
      <c r="P7" s="15"/>
    </row>
    <row r="8" spans="1:16" s="16" customFormat="1" ht="22.5" customHeight="1">
      <c r="A8" s="33">
        <v>5</v>
      </c>
      <c r="B8" s="35" t="s">
        <v>4</v>
      </c>
      <c r="C8" s="70">
        <v>5</v>
      </c>
      <c r="D8" s="70">
        <v>3</v>
      </c>
      <c r="E8" s="70">
        <v>3</v>
      </c>
      <c r="F8" s="70"/>
      <c r="G8" s="70"/>
      <c r="H8" s="70"/>
      <c r="I8" s="70"/>
      <c r="J8" s="70"/>
      <c r="K8" s="70"/>
      <c r="L8" s="70"/>
      <c r="M8" s="70"/>
      <c r="N8" s="70"/>
      <c r="O8" s="12">
        <f t="shared" si="0"/>
        <v>11</v>
      </c>
      <c r="P8" s="15"/>
    </row>
    <row r="9" spans="1:16" s="16" customFormat="1" ht="22.5" customHeight="1">
      <c r="A9" s="33">
        <v>6</v>
      </c>
      <c r="B9" s="35" t="s">
        <v>5</v>
      </c>
      <c r="C9" s="70">
        <v>7</v>
      </c>
      <c r="D9" s="70">
        <v>3</v>
      </c>
      <c r="E9" s="70">
        <v>7</v>
      </c>
      <c r="F9" s="70"/>
      <c r="G9" s="70"/>
      <c r="H9" s="70"/>
      <c r="I9" s="70"/>
      <c r="J9" s="70"/>
      <c r="K9" s="70"/>
      <c r="L9" s="70"/>
      <c r="M9" s="70"/>
      <c r="N9" s="70"/>
      <c r="O9" s="12">
        <f t="shared" si="0"/>
        <v>17</v>
      </c>
      <c r="P9" s="15"/>
    </row>
    <row r="10" spans="1:16" s="16" customFormat="1" ht="22.5" customHeight="1">
      <c r="A10" s="33">
        <v>7</v>
      </c>
      <c r="B10" s="35" t="s">
        <v>6</v>
      </c>
      <c r="C10" s="70">
        <v>377</v>
      </c>
      <c r="D10" s="70">
        <v>355</v>
      </c>
      <c r="E10" s="70">
        <v>289</v>
      </c>
      <c r="F10" s="70"/>
      <c r="G10" s="70"/>
      <c r="H10" s="70"/>
      <c r="I10" s="70"/>
      <c r="J10" s="70"/>
      <c r="K10" s="70"/>
      <c r="L10" s="70"/>
      <c r="M10" s="70"/>
      <c r="N10" s="70"/>
      <c r="O10" s="12">
        <f t="shared" si="0"/>
        <v>1021</v>
      </c>
      <c r="P10" s="15"/>
    </row>
    <row r="11" spans="1:16" s="16" customFormat="1" ht="22.5" customHeight="1">
      <c r="A11" s="33">
        <v>8</v>
      </c>
      <c r="B11" s="35" t="s">
        <v>102</v>
      </c>
      <c r="C11" s="70">
        <v>14</v>
      </c>
      <c r="D11" s="70">
        <v>16</v>
      </c>
      <c r="E11" s="70">
        <v>15</v>
      </c>
      <c r="F11" s="70"/>
      <c r="G11" s="70"/>
      <c r="H11" s="70"/>
      <c r="I11" s="70"/>
      <c r="J11" s="70"/>
      <c r="K11" s="70"/>
      <c r="L11" s="70"/>
      <c r="M11" s="70"/>
      <c r="N11" s="70"/>
      <c r="O11" s="12">
        <f t="shared" si="0"/>
        <v>45</v>
      </c>
      <c r="P11" s="15"/>
    </row>
    <row r="12" spans="1:16" s="16" customFormat="1" ht="22.5" customHeight="1">
      <c r="A12" s="108">
        <v>9</v>
      </c>
      <c r="B12" s="35" t="s">
        <v>44</v>
      </c>
      <c r="C12" s="70">
        <f>+C13+C14</f>
        <v>80</v>
      </c>
      <c r="D12" s="70">
        <v>59</v>
      </c>
      <c r="E12" s="70">
        <v>34</v>
      </c>
      <c r="F12" s="70"/>
      <c r="G12" s="70"/>
      <c r="H12" s="70"/>
      <c r="I12" s="70"/>
      <c r="J12" s="70"/>
      <c r="K12" s="70"/>
      <c r="L12" s="70"/>
      <c r="M12" s="70"/>
      <c r="N12" s="70"/>
      <c r="O12" s="12">
        <f t="shared" si="0"/>
        <v>173</v>
      </c>
      <c r="P12" s="15"/>
    </row>
    <row r="13" spans="1:16" s="16" customFormat="1" ht="22.5" customHeight="1">
      <c r="A13" s="108"/>
      <c r="B13" s="37" t="s">
        <v>7</v>
      </c>
      <c r="C13" s="69">
        <v>42</v>
      </c>
      <c r="D13" s="69">
        <v>30</v>
      </c>
      <c r="E13" s="69">
        <v>16</v>
      </c>
      <c r="F13" s="69"/>
      <c r="G13" s="69"/>
      <c r="H13" s="69"/>
      <c r="I13" s="69"/>
      <c r="J13" s="69"/>
      <c r="K13" s="69"/>
      <c r="L13" s="69"/>
      <c r="M13" s="69"/>
      <c r="N13" s="69"/>
      <c r="O13" s="12">
        <f t="shared" si="0"/>
        <v>88</v>
      </c>
      <c r="P13" s="15"/>
    </row>
    <row r="14" spans="1:16" s="16" customFormat="1" ht="22.5" customHeight="1">
      <c r="A14" s="108"/>
      <c r="B14" s="37" t="s">
        <v>8</v>
      </c>
      <c r="C14" s="69">
        <v>38</v>
      </c>
      <c r="D14" s="69">
        <v>29</v>
      </c>
      <c r="E14" s="69">
        <v>18</v>
      </c>
      <c r="F14" s="69"/>
      <c r="G14" s="69"/>
      <c r="H14" s="69"/>
      <c r="I14" s="69"/>
      <c r="J14" s="69"/>
      <c r="K14" s="69"/>
      <c r="L14" s="69"/>
      <c r="M14" s="69"/>
      <c r="N14" s="69"/>
      <c r="O14" s="12">
        <f t="shared" si="0"/>
        <v>85</v>
      </c>
      <c r="P14" s="15"/>
    </row>
    <row r="15" spans="1:16" s="16" customFormat="1" ht="33.75" customHeight="1">
      <c r="A15" s="33">
        <v>10</v>
      </c>
      <c r="B15" s="35" t="s">
        <v>114</v>
      </c>
      <c r="C15" s="70">
        <v>23</v>
      </c>
      <c r="D15" s="70">
        <v>21</v>
      </c>
      <c r="E15" s="70">
        <v>14</v>
      </c>
      <c r="F15" s="70"/>
      <c r="G15" s="70"/>
      <c r="H15" s="70"/>
      <c r="I15" s="70"/>
      <c r="J15" s="70"/>
      <c r="K15" s="70"/>
      <c r="L15" s="70"/>
      <c r="M15" s="70"/>
      <c r="N15" s="70"/>
      <c r="O15" s="12">
        <f t="shared" si="0"/>
        <v>58</v>
      </c>
      <c r="P15" s="15"/>
    </row>
    <row r="16" spans="1:16" s="16" customFormat="1" ht="14.25">
      <c r="A16" s="33">
        <v>11</v>
      </c>
      <c r="B16" s="35" t="s">
        <v>104</v>
      </c>
      <c r="C16" s="70">
        <v>20</v>
      </c>
      <c r="D16" s="70">
        <v>40</v>
      </c>
      <c r="E16" s="70">
        <v>53</v>
      </c>
      <c r="F16" s="70"/>
      <c r="G16" s="70"/>
      <c r="H16" s="70"/>
      <c r="I16" s="70"/>
      <c r="J16" s="70"/>
      <c r="K16" s="70"/>
      <c r="L16" s="70"/>
      <c r="M16" s="70"/>
      <c r="N16" s="70"/>
      <c r="O16" s="12">
        <f t="shared" si="0"/>
        <v>113</v>
      </c>
      <c r="P16" s="15"/>
    </row>
    <row r="17" spans="1:16" s="16" customFormat="1" ht="14.25">
      <c r="A17" s="33">
        <v>12</v>
      </c>
      <c r="B17" s="35" t="s">
        <v>127</v>
      </c>
      <c r="C17" s="70">
        <v>27</v>
      </c>
      <c r="D17" s="70">
        <v>23</v>
      </c>
      <c r="E17" s="70">
        <v>37</v>
      </c>
      <c r="F17" s="70"/>
      <c r="G17" s="70"/>
      <c r="H17" s="70"/>
      <c r="I17" s="70"/>
      <c r="J17" s="70"/>
      <c r="K17" s="70"/>
      <c r="L17" s="70"/>
      <c r="M17" s="70"/>
      <c r="N17" s="70"/>
      <c r="O17" s="22"/>
      <c r="P17" s="15"/>
    </row>
    <row r="18" spans="1:16" s="16" customFormat="1" ht="21.75" customHeight="1">
      <c r="A18" s="33">
        <v>13</v>
      </c>
      <c r="B18" s="35" t="s">
        <v>9</v>
      </c>
      <c r="C18" s="70">
        <v>0</v>
      </c>
      <c r="D18" s="70">
        <v>0</v>
      </c>
      <c r="E18" s="70">
        <v>0</v>
      </c>
      <c r="F18" s="70"/>
      <c r="G18" s="70"/>
      <c r="H18" s="70"/>
      <c r="I18" s="70"/>
      <c r="J18" s="70"/>
      <c r="K18" s="70"/>
      <c r="L18" s="70"/>
      <c r="M18" s="70"/>
      <c r="N18" s="70"/>
      <c r="O18" s="12">
        <f>SUM(C18:N18)</f>
        <v>0</v>
      </c>
      <c r="P18" s="15"/>
    </row>
    <row r="19" spans="1:16" s="16" customFormat="1" ht="21.75" customHeight="1">
      <c r="A19" s="33">
        <v>14</v>
      </c>
      <c r="B19" s="35" t="s">
        <v>10</v>
      </c>
      <c r="C19" s="70">
        <v>0</v>
      </c>
      <c r="D19" s="70">
        <v>0</v>
      </c>
      <c r="E19" s="70">
        <v>0</v>
      </c>
      <c r="F19" s="70"/>
      <c r="G19" s="70"/>
      <c r="H19" s="70"/>
      <c r="I19" s="70"/>
      <c r="J19" s="70"/>
      <c r="K19" s="70"/>
      <c r="L19" s="70"/>
      <c r="M19" s="70"/>
      <c r="N19" s="70"/>
      <c r="O19" s="12">
        <f aca="true" t="shared" si="1" ref="O19:O48">SUM(C19:N19)</f>
        <v>0</v>
      </c>
      <c r="P19" s="15"/>
    </row>
    <row r="20" spans="1:16" s="16" customFormat="1" ht="21.75" customHeight="1">
      <c r="A20" s="33">
        <v>15</v>
      </c>
      <c r="B20" s="35" t="s">
        <v>11</v>
      </c>
      <c r="C20" s="70">
        <v>0</v>
      </c>
      <c r="D20" s="70">
        <v>0</v>
      </c>
      <c r="E20" s="70">
        <v>0</v>
      </c>
      <c r="F20" s="70"/>
      <c r="G20" s="70"/>
      <c r="H20" s="70"/>
      <c r="I20" s="70"/>
      <c r="J20" s="70"/>
      <c r="K20" s="70"/>
      <c r="L20" s="70"/>
      <c r="M20" s="70"/>
      <c r="N20" s="70"/>
      <c r="O20" s="12">
        <f t="shared" si="1"/>
        <v>0</v>
      </c>
      <c r="P20" s="15"/>
    </row>
    <row r="21" spans="1:16" s="16" customFormat="1" ht="21.75" customHeight="1">
      <c r="A21" s="33">
        <v>16</v>
      </c>
      <c r="B21" s="35" t="s">
        <v>12</v>
      </c>
      <c r="C21" s="70">
        <v>0</v>
      </c>
      <c r="D21" s="70">
        <v>0</v>
      </c>
      <c r="E21" s="70">
        <v>0</v>
      </c>
      <c r="F21" s="70"/>
      <c r="G21" s="70"/>
      <c r="H21" s="70"/>
      <c r="I21" s="70"/>
      <c r="J21" s="70"/>
      <c r="K21" s="70"/>
      <c r="L21" s="70"/>
      <c r="M21" s="70"/>
      <c r="N21" s="70"/>
      <c r="O21" s="12">
        <f t="shared" si="1"/>
        <v>0</v>
      </c>
      <c r="P21" s="15"/>
    </row>
    <row r="22" spans="1:16" s="16" customFormat="1" ht="21.75" customHeight="1">
      <c r="A22" s="33">
        <v>17</v>
      </c>
      <c r="B22" s="35" t="s">
        <v>13</v>
      </c>
      <c r="C22" s="70">
        <v>0</v>
      </c>
      <c r="D22" s="70">
        <v>2</v>
      </c>
      <c r="E22" s="70">
        <v>0</v>
      </c>
      <c r="F22" s="70"/>
      <c r="G22" s="70"/>
      <c r="H22" s="70"/>
      <c r="I22" s="70"/>
      <c r="J22" s="70"/>
      <c r="K22" s="70"/>
      <c r="L22" s="70"/>
      <c r="M22" s="70"/>
      <c r="N22" s="70"/>
      <c r="O22" s="12">
        <f t="shared" si="1"/>
        <v>2</v>
      </c>
      <c r="P22" s="15"/>
    </row>
    <row r="23" spans="1:16" s="16" customFormat="1" ht="36.75" customHeight="1">
      <c r="A23" s="33">
        <v>18</v>
      </c>
      <c r="B23" s="35" t="s">
        <v>14</v>
      </c>
      <c r="C23" s="70">
        <v>0</v>
      </c>
      <c r="D23" s="70">
        <v>1</v>
      </c>
      <c r="E23" s="70">
        <v>0</v>
      </c>
      <c r="F23" s="70"/>
      <c r="G23" s="70"/>
      <c r="H23" s="70"/>
      <c r="I23" s="70"/>
      <c r="J23" s="70"/>
      <c r="K23" s="70"/>
      <c r="L23" s="70"/>
      <c r="M23" s="70"/>
      <c r="N23" s="70"/>
      <c r="O23" s="12">
        <f t="shared" si="1"/>
        <v>1</v>
      </c>
      <c r="P23" s="15"/>
    </row>
    <row r="24" spans="1:16" s="16" customFormat="1" ht="14.25">
      <c r="A24" s="33">
        <v>19</v>
      </c>
      <c r="B24" s="35" t="s">
        <v>15</v>
      </c>
      <c r="C24" s="70">
        <v>0</v>
      </c>
      <c r="D24" s="70">
        <v>0</v>
      </c>
      <c r="E24" s="70">
        <v>564</v>
      </c>
      <c r="F24" s="70"/>
      <c r="G24" s="70"/>
      <c r="H24" s="70"/>
      <c r="I24" s="70"/>
      <c r="J24" s="70"/>
      <c r="K24" s="70"/>
      <c r="L24" s="70"/>
      <c r="M24" s="70"/>
      <c r="N24" s="70"/>
      <c r="O24" s="12">
        <f t="shared" si="1"/>
        <v>564</v>
      </c>
      <c r="P24" s="15"/>
    </row>
    <row r="25" spans="1:16" s="16" customFormat="1" ht="21" customHeight="1">
      <c r="A25" s="33">
        <v>20</v>
      </c>
      <c r="B25" s="35" t="s">
        <v>16</v>
      </c>
      <c r="C25" s="70">
        <v>3</v>
      </c>
      <c r="D25" s="70">
        <v>1</v>
      </c>
      <c r="E25" s="70">
        <v>1</v>
      </c>
      <c r="F25" s="70"/>
      <c r="G25" s="70"/>
      <c r="H25" s="70"/>
      <c r="I25" s="70"/>
      <c r="J25" s="70"/>
      <c r="K25" s="70"/>
      <c r="L25" s="70"/>
      <c r="M25" s="70"/>
      <c r="N25" s="70"/>
      <c r="O25" s="12">
        <f t="shared" si="1"/>
        <v>5</v>
      </c>
      <c r="P25" s="15"/>
    </row>
    <row r="26" spans="1:16" s="16" customFormat="1" ht="21" customHeight="1">
      <c r="A26" s="33">
        <v>21</v>
      </c>
      <c r="B26" s="35" t="s">
        <v>17</v>
      </c>
      <c r="C26" s="70">
        <v>2</v>
      </c>
      <c r="D26" s="70">
        <v>0</v>
      </c>
      <c r="E26" s="70">
        <v>5</v>
      </c>
      <c r="F26" s="70"/>
      <c r="G26" s="70"/>
      <c r="H26" s="70"/>
      <c r="I26" s="70"/>
      <c r="J26" s="70"/>
      <c r="K26" s="70"/>
      <c r="L26" s="70"/>
      <c r="M26" s="70"/>
      <c r="N26" s="70"/>
      <c r="O26" s="12">
        <f t="shared" si="1"/>
        <v>7</v>
      </c>
      <c r="P26" s="15"/>
    </row>
    <row r="27" spans="1:16" s="16" customFormat="1" ht="21" customHeight="1">
      <c r="A27" s="33">
        <v>22</v>
      </c>
      <c r="B27" s="35" t="s">
        <v>18</v>
      </c>
      <c r="C27" s="70">
        <v>3</v>
      </c>
      <c r="D27" s="70">
        <v>0</v>
      </c>
      <c r="E27" s="70">
        <v>0</v>
      </c>
      <c r="F27" s="70"/>
      <c r="G27" s="70"/>
      <c r="H27" s="70"/>
      <c r="I27" s="70"/>
      <c r="J27" s="70"/>
      <c r="K27" s="70"/>
      <c r="L27" s="70"/>
      <c r="M27" s="70"/>
      <c r="N27" s="70"/>
      <c r="O27" s="12">
        <f t="shared" si="1"/>
        <v>3</v>
      </c>
      <c r="P27" s="15"/>
    </row>
    <row r="28" spans="1:16" s="16" customFormat="1" ht="21" customHeight="1">
      <c r="A28" s="33">
        <v>23</v>
      </c>
      <c r="B28" s="35" t="s">
        <v>105</v>
      </c>
      <c r="C28" s="70">
        <v>0</v>
      </c>
      <c r="D28" s="70">
        <v>0</v>
      </c>
      <c r="E28" s="70">
        <v>0</v>
      </c>
      <c r="F28" s="70"/>
      <c r="G28" s="70"/>
      <c r="H28" s="70"/>
      <c r="I28" s="70"/>
      <c r="J28" s="70"/>
      <c r="K28" s="70"/>
      <c r="L28" s="70"/>
      <c r="M28" s="70"/>
      <c r="N28" s="70"/>
      <c r="O28" s="12">
        <f t="shared" si="1"/>
        <v>0</v>
      </c>
      <c r="P28" s="15"/>
    </row>
    <row r="29" spans="1:16" s="16" customFormat="1" ht="21" customHeight="1">
      <c r="A29" s="108">
        <v>24</v>
      </c>
      <c r="B29" s="35" t="s">
        <v>20</v>
      </c>
      <c r="C29" s="70">
        <f>+C30+C31+C32</f>
        <v>1</v>
      </c>
      <c r="D29" s="70">
        <v>4</v>
      </c>
      <c r="E29" s="70">
        <v>2</v>
      </c>
      <c r="F29" s="70"/>
      <c r="G29" s="70"/>
      <c r="H29" s="70"/>
      <c r="I29" s="70"/>
      <c r="J29" s="70"/>
      <c r="K29" s="70"/>
      <c r="L29" s="70"/>
      <c r="M29" s="70"/>
      <c r="N29" s="70"/>
      <c r="O29" s="12">
        <f t="shared" si="1"/>
        <v>7</v>
      </c>
      <c r="P29" s="15"/>
    </row>
    <row r="30" spans="1:16" s="16" customFormat="1" ht="21" customHeight="1">
      <c r="A30" s="108"/>
      <c r="B30" s="37" t="s">
        <v>21</v>
      </c>
      <c r="C30" s="69">
        <v>0</v>
      </c>
      <c r="D30" s="69">
        <v>4</v>
      </c>
      <c r="E30" s="69">
        <v>1</v>
      </c>
      <c r="F30" s="69"/>
      <c r="G30" s="69"/>
      <c r="H30" s="69"/>
      <c r="I30" s="69"/>
      <c r="J30" s="69"/>
      <c r="K30" s="69"/>
      <c r="L30" s="69"/>
      <c r="M30" s="69"/>
      <c r="N30" s="69"/>
      <c r="O30" s="12">
        <f t="shared" si="1"/>
        <v>5</v>
      </c>
      <c r="P30" s="15"/>
    </row>
    <row r="31" spans="1:16" s="16" customFormat="1" ht="21" customHeight="1">
      <c r="A31" s="108"/>
      <c r="B31" s="37" t="s">
        <v>22</v>
      </c>
      <c r="C31" s="69">
        <v>0</v>
      </c>
      <c r="D31" s="69">
        <v>0</v>
      </c>
      <c r="E31" s="69">
        <v>1</v>
      </c>
      <c r="F31" s="69"/>
      <c r="G31" s="69"/>
      <c r="H31" s="69"/>
      <c r="I31" s="69"/>
      <c r="J31" s="69"/>
      <c r="K31" s="69"/>
      <c r="L31" s="69"/>
      <c r="M31" s="69"/>
      <c r="N31" s="69"/>
      <c r="O31" s="12">
        <f t="shared" si="1"/>
        <v>1</v>
      </c>
      <c r="P31" s="15"/>
    </row>
    <row r="32" spans="1:16" s="16" customFormat="1" ht="21" customHeight="1">
      <c r="A32" s="108"/>
      <c r="B32" s="37" t="s">
        <v>23</v>
      </c>
      <c r="C32" s="69">
        <v>1</v>
      </c>
      <c r="D32" s="69">
        <v>0</v>
      </c>
      <c r="E32" s="69">
        <v>0</v>
      </c>
      <c r="F32" s="69"/>
      <c r="G32" s="69"/>
      <c r="H32" s="69"/>
      <c r="I32" s="69"/>
      <c r="J32" s="69"/>
      <c r="K32" s="69"/>
      <c r="L32" s="69"/>
      <c r="M32" s="69"/>
      <c r="N32" s="69"/>
      <c r="O32" s="12">
        <f t="shared" si="1"/>
        <v>1</v>
      </c>
      <c r="P32" s="15"/>
    </row>
    <row r="33" spans="1:16" s="16" customFormat="1" ht="21" customHeight="1">
      <c r="A33" s="33">
        <v>25</v>
      </c>
      <c r="B33" s="35" t="s">
        <v>24</v>
      </c>
      <c r="C33" s="70">
        <v>3</v>
      </c>
      <c r="D33" s="70">
        <v>5</v>
      </c>
      <c r="E33" s="70">
        <v>6</v>
      </c>
      <c r="F33" s="70"/>
      <c r="G33" s="70"/>
      <c r="H33" s="70"/>
      <c r="I33" s="70"/>
      <c r="J33" s="70"/>
      <c r="K33" s="70"/>
      <c r="L33" s="70"/>
      <c r="M33" s="70"/>
      <c r="N33" s="70"/>
      <c r="O33" s="12">
        <f t="shared" si="1"/>
        <v>14</v>
      </c>
      <c r="P33" s="15"/>
    </row>
    <row r="34" spans="1:16" s="16" customFormat="1" ht="21" customHeight="1">
      <c r="A34" s="108">
        <v>26</v>
      </c>
      <c r="B34" s="35" t="s">
        <v>25</v>
      </c>
      <c r="C34" s="70">
        <f>+C35+C36</f>
        <v>2</v>
      </c>
      <c r="D34" s="70">
        <v>2</v>
      </c>
      <c r="E34" s="70">
        <v>4</v>
      </c>
      <c r="F34" s="70"/>
      <c r="G34" s="70"/>
      <c r="H34" s="70"/>
      <c r="I34" s="70"/>
      <c r="J34" s="70"/>
      <c r="K34" s="70"/>
      <c r="L34" s="70"/>
      <c r="M34" s="70"/>
      <c r="N34" s="70"/>
      <c r="O34" s="12">
        <f t="shared" si="1"/>
        <v>8</v>
      </c>
      <c r="P34" s="15"/>
    </row>
    <row r="35" spans="1:16" s="16" customFormat="1" ht="21" customHeight="1">
      <c r="A35" s="108"/>
      <c r="B35" s="37" t="s">
        <v>26</v>
      </c>
      <c r="C35" s="69">
        <v>1</v>
      </c>
      <c r="D35" s="69">
        <v>2</v>
      </c>
      <c r="E35" s="69">
        <v>1</v>
      </c>
      <c r="F35" s="69"/>
      <c r="G35" s="69"/>
      <c r="H35" s="69"/>
      <c r="I35" s="69"/>
      <c r="J35" s="69"/>
      <c r="K35" s="69"/>
      <c r="L35" s="69"/>
      <c r="M35" s="69"/>
      <c r="N35" s="69"/>
      <c r="O35" s="12">
        <f t="shared" si="1"/>
        <v>4</v>
      </c>
      <c r="P35" s="15"/>
    </row>
    <row r="36" spans="1:16" s="16" customFormat="1" ht="21" customHeight="1">
      <c r="A36" s="108"/>
      <c r="B36" s="37" t="s">
        <v>27</v>
      </c>
      <c r="C36" s="69">
        <v>1</v>
      </c>
      <c r="D36" s="69">
        <v>0</v>
      </c>
      <c r="E36" s="69">
        <v>3</v>
      </c>
      <c r="F36" s="69"/>
      <c r="G36" s="69"/>
      <c r="H36" s="69"/>
      <c r="I36" s="69"/>
      <c r="J36" s="69"/>
      <c r="K36" s="69"/>
      <c r="L36" s="69"/>
      <c r="M36" s="69"/>
      <c r="N36" s="69"/>
      <c r="O36" s="12">
        <f t="shared" si="1"/>
        <v>4</v>
      </c>
      <c r="P36" s="15"/>
    </row>
    <row r="37" spans="1:16" s="16" customFormat="1" ht="21" customHeight="1">
      <c r="A37" s="33">
        <v>27</v>
      </c>
      <c r="B37" s="35" t="s">
        <v>28</v>
      </c>
      <c r="C37" s="70">
        <v>3</v>
      </c>
      <c r="D37" s="70">
        <v>2</v>
      </c>
      <c r="E37" s="70">
        <v>4</v>
      </c>
      <c r="F37" s="70"/>
      <c r="G37" s="70"/>
      <c r="H37" s="70"/>
      <c r="I37" s="70"/>
      <c r="J37" s="70"/>
      <c r="K37" s="70"/>
      <c r="L37" s="70"/>
      <c r="M37" s="70"/>
      <c r="N37" s="70"/>
      <c r="O37" s="12">
        <f t="shared" si="1"/>
        <v>9</v>
      </c>
      <c r="P37" s="15"/>
    </row>
    <row r="38" spans="1:16" s="16" customFormat="1" ht="21" customHeight="1">
      <c r="A38" s="33">
        <v>28</v>
      </c>
      <c r="B38" s="35" t="s">
        <v>29</v>
      </c>
      <c r="C38" s="70">
        <v>7</v>
      </c>
      <c r="D38" s="70">
        <v>4</v>
      </c>
      <c r="E38" s="70">
        <v>3</v>
      </c>
      <c r="F38" s="70"/>
      <c r="G38" s="70"/>
      <c r="H38" s="70"/>
      <c r="I38" s="70"/>
      <c r="J38" s="70"/>
      <c r="K38" s="70"/>
      <c r="L38" s="70"/>
      <c r="M38" s="70"/>
      <c r="N38" s="70"/>
      <c r="O38" s="12">
        <f t="shared" si="1"/>
        <v>14</v>
      </c>
      <c r="P38" s="15"/>
    </row>
    <row r="39" spans="1:16" s="16" customFormat="1" ht="14.25">
      <c r="A39" s="33">
        <v>29</v>
      </c>
      <c r="B39" s="35" t="s">
        <v>118</v>
      </c>
      <c r="C39" s="70">
        <v>0</v>
      </c>
      <c r="D39" s="70">
        <v>1</v>
      </c>
      <c r="E39" s="70">
        <v>0</v>
      </c>
      <c r="F39" s="70"/>
      <c r="G39" s="70"/>
      <c r="H39" s="70"/>
      <c r="I39" s="70"/>
      <c r="J39" s="70"/>
      <c r="K39" s="70"/>
      <c r="L39" s="70"/>
      <c r="M39" s="70"/>
      <c r="N39" s="70"/>
      <c r="O39" s="12">
        <f t="shared" si="1"/>
        <v>1</v>
      </c>
      <c r="P39" s="15"/>
    </row>
    <row r="40" spans="1:16" s="16" customFormat="1" ht="42.75" customHeight="1">
      <c r="A40" s="33">
        <v>30</v>
      </c>
      <c r="B40" s="39" t="s">
        <v>57</v>
      </c>
      <c r="C40" s="70">
        <v>16</v>
      </c>
      <c r="D40" s="70">
        <v>17</v>
      </c>
      <c r="E40" s="70">
        <v>13</v>
      </c>
      <c r="F40" s="70"/>
      <c r="G40" s="70"/>
      <c r="H40" s="70"/>
      <c r="I40" s="70"/>
      <c r="J40" s="70"/>
      <c r="K40" s="70"/>
      <c r="L40" s="70"/>
      <c r="M40" s="70"/>
      <c r="N40" s="70"/>
      <c r="O40" s="12">
        <f t="shared" si="1"/>
        <v>46</v>
      </c>
      <c r="P40" s="15"/>
    </row>
    <row r="41" spans="1:16" s="16" customFormat="1" ht="21" customHeight="1">
      <c r="A41" s="108">
        <v>31</v>
      </c>
      <c r="B41" s="23" t="s">
        <v>50</v>
      </c>
      <c r="C41" s="70">
        <f>+C42+C43+C44+C45+C46+C47+C48+C49</f>
        <v>162</v>
      </c>
      <c r="D41" s="70">
        <v>155</v>
      </c>
      <c r="E41" s="70">
        <v>100</v>
      </c>
      <c r="F41" s="70"/>
      <c r="G41" s="70"/>
      <c r="H41" s="70"/>
      <c r="I41" s="70"/>
      <c r="J41" s="70"/>
      <c r="K41" s="70"/>
      <c r="L41" s="70"/>
      <c r="M41" s="70"/>
      <c r="N41" s="70"/>
      <c r="O41" s="12">
        <f t="shared" si="1"/>
        <v>417</v>
      </c>
      <c r="P41" s="15"/>
    </row>
    <row r="42" spans="1:16" s="16" customFormat="1" ht="21" customHeight="1">
      <c r="A42" s="108"/>
      <c r="B42" s="84" t="s">
        <v>106</v>
      </c>
      <c r="C42" s="73">
        <v>52</v>
      </c>
      <c r="D42" s="73">
        <v>48</v>
      </c>
      <c r="E42" s="73">
        <v>34</v>
      </c>
      <c r="F42" s="73"/>
      <c r="G42" s="73"/>
      <c r="H42" s="73"/>
      <c r="I42" s="73"/>
      <c r="J42" s="73"/>
      <c r="K42" s="73"/>
      <c r="L42" s="73"/>
      <c r="M42" s="73"/>
      <c r="N42" s="73"/>
      <c r="O42" s="12">
        <f t="shared" si="1"/>
        <v>134</v>
      </c>
      <c r="P42" s="15"/>
    </row>
    <row r="43" spans="1:16" s="16" customFormat="1" ht="21" customHeight="1">
      <c r="A43" s="108"/>
      <c r="B43" s="84" t="s">
        <v>107</v>
      </c>
      <c r="C43" s="73">
        <v>2</v>
      </c>
      <c r="D43" s="73">
        <v>2</v>
      </c>
      <c r="E43" s="73">
        <v>2</v>
      </c>
      <c r="F43" s="73"/>
      <c r="G43" s="73"/>
      <c r="H43" s="73"/>
      <c r="I43" s="73"/>
      <c r="J43" s="73"/>
      <c r="K43" s="73"/>
      <c r="L43" s="73"/>
      <c r="M43" s="73"/>
      <c r="N43" s="73"/>
      <c r="O43" s="12">
        <f t="shared" si="1"/>
        <v>6</v>
      </c>
      <c r="P43" s="15"/>
    </row>
    <row r="44" spans="1:16" s="16" customFormat="1" ht="21" customHeight="1">
      <c r="A44" s="108"/>
      <c r="B44" s="84" t="s">
        <v>108</v>
      </c>
      <c r="C44" s="73">
        <v>8</v>
      </c>
      <c r="D44" s="73">
        <v>5</v>
      </c>
      <c r="E44" s="73">
        <v>4</v>
      </c>
      <c r="F44" s="73"/>
      <c r="G44" s="73"/>
      <c r="H44" s="73"/>
      <c r="I44" s="73"/>
      <c r="J44" s="73"/>
      <c r="K44" s="73"/>
      <c r="L44" s="73"/>
      <c r="M44" s="73"/>
      <c r="N44" s="73"/>
      <c r="O44" s="12">
        <f t="shared" si="1"/>
        <v>17</v>
      </c>
      <c r="P44" s="15"/>
    </row>
    <row r="45" spans="1:16" s="16" customFormat="1" ht="21" customHeight="1">
      <c r="A45" s="108"/>
      <c r="B45" s="84" t="s">
        <v>109</v>
      </c>
      <c r="C45" s="73">
        <v>7</v>
      </c>
      <c r="D45" s="73">
        <v>11</v>
      </c>
      <c r="E45" s="73">
        <v>3</v>
      </c>
      <c r="F45" s="73"/>
      <c r="G45" s="73"/>
      <c r="H45" s="73"/>
      <c r="I45" s="73"/>
      <c r="J45" s="73"/>
      <c r="K45" s="73"/>
      <c r="L45" s="73"/>
      <c r="M45" s="73"/>
      <c r="N45" s="73"/>
      <c r="O45" s="12">
        <f t="shared" si="1"/>
        <v>21</v>
      </c>
      <c r="P45" s="15"/>
    </row>
    <row r="46" spans="1:16" s="16" customFormat="1" ht="21" customHeight="1">
      <c r="A46" s="108"/>
      <c r="B46" s="84" t="s">
        <v>110</v>
      </c>
      <c r="C46" s="73">
        <v>2</v>
      </c>
      <c r="D46" s="73">
        <v>3</v>
      </c>
      <c r="E46" s="73">
        <v>3</v>
      </c>
      <c r="F46" s="73"/>
      <c r="G46" s="73"/>
      <c r="H46" s="73"/>
      <c r="I46" s="73"/>
      <c r="J46" s="73"/>
      <c r="K46" s="73"/>
      <c r="L46" s="73"/>
      <c r="M46" s="73"/>
      <c r="N46" s="73"/>
      <c r="O46" s="12">
        <f t="shared" si="1"/>
        <v>8</v>
      </c>
      <c r="P46" s="15"/>
    </row>
    <row r="47" spans="1:16" s="16" customFormat="1" ht="21" customHeight="1">
      <c r="A47" s="108"/>
      <c r="B47" s="84" t="s">
        <v>111</v>
      </c>
      <c r="C47" s="73">
        <v>16</v>
      </c>
      <c r="D47" s="73">
        <v>17</v>
      </c>
      <c r="E47" s="73">
        <v>13</v>
      </c>
      <c r="F47" s="73"/>
      <c r="G47" s="73"/>
      <c r="H47" s="73"/>
      <c r="I47" s="73"/>
      <c r="J47" s="73"/>
      <c r="K47" s="73"/>
      <c r="L47" s="73"/>
      <c r="M47" s="73"/>
      <c r="N47" s="73"/>
      <c r="O47" s="12">
        <f t="shared" si="1"/>
        <v>46</v>
      </c>
      <c r="P47" s="15"/>
    </row>
    <row r="48" spans="1:16" s="16" customFormat="1" ht="21" customHeight="1">
      <c r="A48" s="108"/>
      <c r="B48" s="84" t="s">
        <v>112</v>
      </c>
      <c r="C48" s="73">
        <v>27</v>
      </c>
      <c r="D48" s="73">
        <v>24</v>
      </c>
      <c r="E48" s="73">
        <v>18</v>
      </c>
      <c r="F48" s="73"/>
      <c r="G48" s="73"/>
      <c r="H48" s="73"/>
      <c r="I48" s="73"/>
      <c r="J48" s="73"/>
      <c r="K48" s="73"/>
      <c r="L48" s="73"/>
      <c r="M48" s="73"/>
      <c r="N48" s="73"/>
      <c r="O48" s="12">
        <f t="shared" si="1"/>
        <v>69</v>
      </c>
      <c r="P48" s="15"/>
    </row>
    <row r="49" spans="1:16" s="16" customFormat="1" ht="21" customHeight="1">
      <c r="A49" s="108"/>
      <c r="B49" s="84" t="s">
        <v>113</v>
      </c>
      <c r="C49" s="73">
        <v>48</v>
      </c>
      <c r="D49" s="73">
        <v>45</v>
      </c>
      <c r="E49" s="73">
        <v>23</v>
      </c>
      <c r="F49" s="73"/>
      <c r="G49" s="73"/>
      <c r="H49" s="73"/>
      <c r="I49" s="73"/>
      <c r="J49" s="73"/>
      <c r="K49" s="73"/>
      <c r="L49" s="73"/>
      <c r="M49" s="73"/>
      <c r="N49" s="73"/>
      <c r="O49" s="12">
        <f>SUM(C49:N49)</f>
        <v>116</v>
      </c>
      <c r="P49" s="15"/>
    </row>
    <row r="50" spans="1:16" s="16" customFormat="1" ht="21" customHeight="1">
      <c r="A50" s="108">
        <v>32</v>
      </c>
      <c r="B50" s="40" t="s">
        <v>117</v>
      </c>
      <c r="C50" s="86">
        <f>+C51+C52+C53+C54+C55+C56</f>
        <v>4925</v>
      </c>
      <c r="D50" s="86">
        <v>5038</v>
      </c>
      <c r="E50" s="86">
        <v>4581</v>
      </c>
      <c r="F50" s="86"/>
      <c r="G50" s="86"/>
      <c r="H50" s="86"/>
      <c r="I50" s="86"/>
      <c r="J50" s="86"/>
      <c r="K50" s="86"/>
      <c r="L50" s="86"/>
      <c r="M50" s="86"/>
      <c r="N50" s="86"/>
      <c r="O50" s="94"/>
      <c r="P50" s="15"/>
    </row>
    <row r="51" spans="1:16" s="16" customFormat="1" ht="21" customHeight="1">
      <c r="A51" s="108"/>
      <c r="B51" s="21" t="s">
        <v>129</v>
      </c>
      <c r="C51" s="69">
        <v>93</v>
      </c>
      <c r="D51" s="69">
        <v>190</v>
      </c>
      <c r="E51" s="69">
        <v>279</v>
      </c>
      <c r="F51" s="69"/>
      <c r="G51" s="69"/>
      <c r="H51" s="69"/>
      <c r="I51" s="69"/>
      <c r="J51" s="69"/>
      <c r="K51" s="69"/>
      <c r="L51" s="69"/>
      <c r="M51" s="69"/>
      <c r="N51" s="69"/>
      <c r="O51" s="95"/>
      <c r="P51" s="15"/>
    </row>
    <row r="52" spans="1:16" s="16" customFormat="1" ht="21" customHeight="1">
      <c r="A52" s="108"/>
      <c r="B52" s="21" t="s">
        <v>130</v>
      </c>
      <c r="C52" s="69">
        <v>1172</v>
      </c>
      <c r="D52" s="69">
        <v>1172</v>
      </c>
      <c r="E52" s="69">
        <v>1145</v>
      </c>
      <c r="F52" s="69"/>
      <c r="G52" s="69"/>
      <c r="H52" s="69"/>
      <c r="I52" s="69"/>
      <c r="J52" s="69"/>
      <c r="K52" s="69"/>
      <c r="L52" s="69"/>
      <c r="M52" s="69"/>
      <c r="N52" s="69"/>
      <c r="O52" s="95"/>
      <c r="P52" s="15"/>
    </row>
    <row r="53" spans="1:16" s="16" customFormat="1" ht="21" customHeight="1">
      <c r="A53" s="108"/>
      <c r="B53" s="21" t="s">
        <v>131</v>
      </c>
      <c r="C53" s="69">
        <v>1076</v>
      </c>
      <c r="D53" s="69">
        <v>1076</v>
      </c>
      <c r="E53" s="69">
        <v>945</v>
      </c>
      <c r="F53" s="69"/>
      <c r="G53" s="69"/>
      <c r="H53" s="69"/>
      <c r="I53" s="69"/>
      <c r="J53" s="69"/>
      <c r="K53" s="69"/>
      <c r="L53" s="69"/>
      <c r="M53" s="69"/>
      <c r="N53" s="69"/>
      <c r="O53" s="95"/>
      <c r="P53" s="15"/>
    </row>
    <row r="54" spans="1:16" s="16" customFormat="1" ht="21" customHeight="1">
      <c r="A54" s="108"/>
      <c r="B54" s="21" t="s">
        <v>132</v>
      </c>
      <c r="C54" s="69">
        <v>609</v>
      </c>
      <c r="D54" s="69">
        <v>614</v>
      </c>
      <c r="E54" s="69">
        <v>538</v>
      </c>
      <c r="F54" s="69"/>
      <c r="G54" s="69"/>
      <c r="H54" s="69"/>
      <c r="I54" s="69"/>
      <c r="J54" s="69"/>
      <c r="K54" s="69"/>
      <c r="L54" s="69"/>
      <c r="M54" s="69"/>
      <c r="N54" s="69"/>
      <c r="O54" s="95"/>
      <c r="P54" s="15"/>
    </row>
    <row r="55" spans="1:16" s="16" customFormat="1" ht="21" customHeight="1">
      <c r="A55" s="108"/>
      <c r="B55" s="21" t="s">
        <v>133</v>
      </c>
      <c r="C55" s="69">
        <v>291</v>
      </c>
      <c r="D55" s="69">
        <v>291</v>
      </c>
      <c r="E55" s="69">
        <v>219</v>
      </c>
      <c r="F55" s="69"/>
      <c r="G55" s="69"/>
      <c r="H55" s="69"/>
      <c r="I55" s="69"/>
      <c r="J55" s="69"/>
      <c r="K55" s="69"/>
      <c r="L55" s="69"/>
      <c r="M55" s="69"/>
      <c r="N55" s="69"/>
      <c r="O55" s="95"/>
      <c r="P55" s="15"/>
    </row>
    <row r="56" spans="1:16" s="16" customFormat="1" ht="21" customHeight="1">
      <c r="A56" s="108"/>
      <c r="B56" s="37" t="s">
        <v>30</v>
      </c>
      <c r="C56" s="69">
        <v>1684</v>
      </c>
      <c r="D56" s="69">
        <v>1695</v>
      </c>
      <c r="E56" s="69">
        <v>1455</v>
      </c>
      <c r="F56" s="69"/>
      <c r="G56" s="69"/>
      <c r="H56" s="69"/>
      <c r="I56" s="69"/>
      <c r="J56" s="69"/>
      <c r="K56" s="69"/>
      <c r="L56" s="69"/>
      <c r="M56" s="69"/>
      <c r="N56" s="69"/>
      <c r="O56" s="96"/>
      <c r="P56" s="15"/>
    </row>
    <row r="57" spans="3:14" ht="14.2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ht="14.25"/>
  </sheetData>
  <sheetProtection/>
  <protectedRanges>
    <protectedRange sqref="G273:Q286 F273:F287 A61:E73 E74:P74 E75:N89 R61:T72 R91:V103 Q187:Q198 O260:Q272 A74:D135 E90:P120 E134:P135 E121:R133 A273:E286 A167:Q183 A136:P166 A184:P198 A288:Q300 O231:P245 A231:N272 Q203:Q214 A199:Q199 A200:P214 Q219:Q245 A215:Q215 A216:P230 R152:U164 A302:Q314 R247:S259" name="Servidores publicos"/>
    <protectedRange sqref="L4:N56" name="Rango1"/>
    <protectedRange sqref="C30:C33 C4:C11 C51:C56 C35:C40 C13:C28 C42:C49" name="Rango1_1"/>
  </protectedRanges>
  <mergeCells count="8">
    <mergeCell ref="A1:O1"/>
    <mergeCell ref="A2:O2"/>
    <mergeCell ref="A12:A14"/>
    <mergeCell ref="A29:A32"/>
    <mergeCell ref="A34:A36"/>
    <mergeCell ref="A41:A49"/>
    <mergeCell ref="A50:A56"/>
    <mergeCell ref="O50:O56"/>
  </mergeCells>
  <printOptions/>
  <pageMargins left="0.7" right="0.7" top="0.75" bottom="0.75" header="0.3" footer="0.3"/>
  <pageSetup horizontalDpi="600" verticalDpi="600" orientation="landscape" paperSize="5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tabColor rgb="FFB2B2B2"/>
  </sheetPr>
  <dimension ref="A1:P57"/>
  <sheetViews>
    <sheetView zoomScale="80" zoomScaleNormal="80" zoomScalePageLayoutView="0" workbookViewId="0" topLeftCell="A1">
      <selection activeCell="C7" sqref="C7"/>
    </sheetView>
  </sheetViews>
  <sheetFormatPr defaultColWidth="13.7109375" defaultRowHeight="15" zeroHeight="1"/>
  <cols>
    <col min="1" max="1" width="6.28125" style="25" customWidth="1"/>
    <col min="2" max="2" width="44.00390625" style="26" customWidth="1"/>
    <col min="3" max="3" width="11.140625" style="15" customWidth="1"/>
    <col min="4" max="4" width="15.7109375" style="15" customWidth="1"/>
    <col min="5" max="5" width="12.421875" style="15" customWidth="1"/>
    <col min="6" max="6" width="15.00390625" style="15" customWidth="1"/>
    <col min="7" max="7" width="11.140625" style="15" customWidth="1"/>
    <col min="8" max="8" width="9.57421875" style="15" customWidth="1"/>
    <col min="9" max="9" width="11.140625" style="15" customWidth="1"/>
    <col min="10" max="10" width="10.28125" style="15" customWidth="1"/>
    <col min="11" max="11" width="10.8515625" style="15" customWidth="1"/>
    <col min="12" max="12" width="9.57421875" style="15" customWidth="1"/>
    <col min="13" max="13" width="12.140625" style="15" customWidth="1"/>
    <col min="14" max="14" width="11.57421875" style="15" customWidth="1"/>
    <col min="15" max="16" width="13.28125" style="15" customWidth="1"/>
    <col min="17" max="17" width="17.140625" style="15" hidden="1" customWidth="1"/>
    <col min="18" max="18" width="10.421875" style="15" hidden="1" customWidth="1"/>
    <col min="19" max="19" width="14.7109375" style="15" hidden="1" customWidth="1"/>
    <col min="20" max="20" width="20.421875" style="15" hidden="1" customWidth="1"/>
    <col min="21" max="21" width="17.140625" style="15" hidden="1" customWidth="1"/>
    <col min="22" max="22" width="15.00390625" style="15" hidden="1" customWidth="1"/>
    <col min="23" max="23" width="13.421875" style="15" hidden="1" customWidth="1"/>
    <col min="24" max="34" width="7.00390625" style="15" hidden="1" customWidth="1"/>
    <col min="35" max="16384" width="0" style="15" hidden="1" customWidth="1"/>
  </cols>
  <sheetData>
    <row r="1" spans="1:15" ht="23.25" customHeight="1">
      <c r="A1" s="106" t="s">
        <v>137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6" s="16" customFormat="1" ht="22.5" customHeight="1">
      <c r="A2" s="105" t="s">
        <v>65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5"/>
    </row>
    <row r="3" spans="1:16" s="16" customFormat="1" ht="26.25" customHeight="1">
      <c r="A3" s="17"/>
      <c r="B3" s="18"/>
      <c r="C3" s="19" t="s">
        <v>31</v>
      </c>
      <c r="D3" s="19" t="s">
        <v>32</v>
      </c>
      <c r="E3" s="19" t="s">
        <v>33</v>
      </c>
      <c r="F3" s="19" t="s">
        <v>34</v>
      </c>
      <c r="G3" s="19" t="s">
        <v>35</v>
      </c>
      <c r="H3" s="19" t="s">
        <v>36</v>
      </c>
      <c r="I3" s="19" t="s">
        <v>37</v>
      </c>
      <c r="J3" s="19" t="s">
        <v>38</v>
      </c>
      <c r="K3" s="19" t="s">
        <v>39</v>
      </c>
      <c r="L3" s="19" t="s">
        <v>40</v>
      </c>
      <c r="M3" s="19" t="s">
        <v>41</v>
      </c>
      <c r="N3" s="19" t="s">
        <v>42</v>
      </c>
      <c r="O3" s="19" t="s">
        <v>43</v>
      </c>
      <c r="P3" s="15"/>
    </row>
    <row r="4" spans="1:16" s="16" customFormat="1" ht="24" customHeight="1">
      <c r="A4" s="33">
        <v>1</v>
      </c>
      <c r="B4" s="35" t="s">
        <v>128</v>
      </c>
      <c r="C4" s="50">
        <v>93</v>
      </c>
      <c r="D4" s="50">
        <v>98</v>
      </c>
      <c r="E4" s="50">
        <v>85</v>
      </c>
      <c r="F4" s="50"/>
      <c r="G4" s="50"/>
      <c r="H4" s="50"/>
      <c r="I4" s="50"/>
      <c r="J4" s="50"/>
      <c r="K4" s="50"/>
      <c r="L4" s="50"/>
      <c r="M4" s="50"/>
      <c r="N4" s="50"/>
      <c r="O4" s="12">
        <f>SUM(C4:N4)</f>
        <v>276</v>
      </c>
      <c r="P4" s="15"/>
    </row>
    <row r="5" spans="1:16" s="16" customFormat="1" ht="36.75" customHeight="1">
      <c r="A5" s="33">
        <v>2</v>
      </c>
      <c r="B5" s="35" t="s">
        <v>101</v>
      </c>
      <c r="C5" s="50">
        <v>0</v>
      </c>
      <c r="D5" s="50">
        <v>1</v>
      </c>
      <c r="E5" s="50">
        <v>0</v>
      </c>
      <c r="F5" s="50"/>
      <c r="G5" s="50"/>
      <c r="H5" s="50"/>
      <c r="I5" s="50"/>
      <c r="J5" s="50"/>
      <c r="K5" s="50"/>
      <c r="L5" s="50"/>
      <c r="M5" s="50"/>
      <c r="N5" s="50"/>
      <c r="O5" s="12">
        <f aca="true" t="shared" si="0" ref="O5:O16">SUM(C5:N5)</f>
        <v>1</v>
      </c>
      <c r="P5" s="15"/>
    </row>
    <row r="6" spans="1:16" s="16" customFormat="1" ht="22.5" customHeight="1">
      <c r="A6" s="33">
        <v>3</v>
      </c>
      <c r="B6" s="35" t="s">
        <v>2</v>
      </c>
      <c r="C6" s="50">
        <v>13</v>
      </c>
      <c r="D6" s="50">
        <v>12</v>
      </c>
      <c r="E6" s="50">
        <v>12</v>
      </c>
      <c r="F6" s="50"/>
      <c r="G6" s="50"/>
      <c r="H6" s="50"/>
      <c r="I6" s="50"/>
      <c r="J6" s="50"/>
      <c r="K6" s="50"/>
      <c r="L6" s="50"/>
      <c r="M6" s="50"/>
      <c r="N6" s="50"/>
      <c r="O6" s="12">
        <f t="shared" si="0"/>
        <v>37</v>
      </c>
      <c r="P6" s="15"/>
    </row>
    <row r="7" spans="1:16" s="16" customFormat="1" ht="22.5" customHeight="1">
      <c r="A7" s="33">
        <v>4</v>
      </c>
      <c r="B7" s="35" t="s">
        <v>3</v>
      </c>
      <c r="C7" s="50">
        <v>24</v>
      </c>
      <c r="D7" s="50">
        <v>11</v>
      </c>
      <c r="E7" s="50">
        <v>13</v>
      </c>
      <c r="F7" s="50"/>
      <c r="G7" s="50"/>
      <c r="H7" s="50"/>
      <c r="I7" s="50"/>
      <c r="J7" s="50"/>
      <c r="K7" s="50"/>
      <c r="L7" s="50"/>
      <c r="M7" s="50"/>
      <c r="N7" s="50"/>
      <c r="O7" s="12">
        <f t="shared" si="0"/>
        <v>48</v>
      </c>
      <c r="P7" s="15"/>
    </row>
    <row r="8" spans="1:16" s="16" customFormat="1" ht="22.5" customHeight="1">
      <c r="A8" s="33">
        <v>5</v>
      </c>
      <c r="B8" s="35" t="s">
        <v>4</v>
      </c>
      <c r="C8" s="50">
        <v>6</v>
      </c>
      <c r="D8" s="50">
        <v>4</v>
      </c>
      <c r="E8" s="50">
        <v>3</v>
      </c>
      <c r="F8" s="50"/>
      <c r="G8" s="50"/>
      <c r="H8" s="50"/>
      <c r="I8" s="50"/>
      <c r="J8" s="50"/>
      <c r="K8" s="50"/>
      <c r="L8" s="50"/>
      <c r="M8" s="50"/>
      <c r="N8" s="50"/>
      <c r="O8" s="12">
        <f t="shared" si="0"/>
        <v>13</v>
      </c>
      <c r="P8" s="15"/>
    </row>
    <row r="9" spans="1:16" s="16" customFormat="1" ht="22.5" customHeight="1">
      <c r="A9" s="33">
        <v>6</v>
      </c>
      <c r="B9" s="35" t="s">
        <v>5</v>
      </c>
      <c r="C9" s="50">
        <v>8</v>
      </c>
      <c r="D9" s="50">
        <v>8</v>
      </c>
      <c r="E9" s="50">
        <v>6</v>
      </c>
      <c r="F9" s="50"/>
      <c r="G9" s="50"/>
      <c r="H9" s="50"/>
      <c r="I9" s="50"/>
      <c r="J9" s="50"/>
      <c r="K9" s="50"/>
      <c r="L9" s="50"/>
      <c r="M9" s="50"/>
      <c r="N9" s="50"/>
      <c r="O9" s="12">
        <f t="shared" si="0"/>
        <v>22</v>
      </c>
      <c r="P9" s="15"/>
    </row>
    <row r="10" spans="1:16" s="16" customFormat="1" ht="22.5" customHeight="1">
      <c r="A10" s="33">
        <v>7</v>
      </c>
      <c r="B10" s="35" t="s">
        <v>6</v>
      </c>
      <c r="C10" s="50">
        <v>371</v>
      </c>
      <c r="D10" s="50">
        <v>291</v>
      </c>
      <c r="E10" s="50">
        <v>266</v>
      </c>
      <c r="F10" s="50"/>
      <c r="G10" s="50"/>
      <c r="H10" s="50"/>
      <c r="I10" s="50"/>
      <c r="J10" s="50"/>
      <c r="K10" s="50"/>
      <c r="L10" s="50"/>
      <c r="M10" s="50"/>
      <c r="N10" s="50"/>
      <c r="O10" s="12">
        <f t="shared" si="0"/>
        <v>928</v>
      </c>
      <c r="P10" s="15"/>
    </row>
    <row r="11" spans="1:16" s="16" customFormat="1" ht="22.5" customHeight="1">
      <c r="A11" s="33">
        <v>8</v>
      </c>
      <c r="B11" s="35" t="s">
        <v>102</v>
      </c>
      <c r="C11" s="50">
        <v>14</v>
      </c>
      <c r="D11" s="50">
        <v>13</v>
      </c>
      <c r="E11" s="50">
        <v>8</v>
      </c>
      <c r="F11" s="50"/>
      <c r="G11" s="50"/>
      <c r="H11" s="50"/>
      <c r="I11" s="50"/>
      <c r="J11" s="50"/>
      <c r="K11" s="50"/>
      <c r="L11" s="50"/>
      <c r="M11" s="50"/>
      <c r="N11" s="50"/>
      <c r="O11" s="12">
        <f t="shared" si="0"/>
        <v>35</v>
      </c>
      <c r="P11" s="15"/>
    </row>
    <row r="12" spans="1:16" s="16" customFormat="1" ht="22.5" customHeight="1">
      <c r="A12" s="108">
        <v>9</v>
      </c>
      <c r="B12" s="35" t="s">
        <v>44</v>
      </c>
      <c r="C12" s="50">
        <v>66</v>
      </c>
      <c r="D12" s="50">
        <v>45</v>
      </c>
      <c r="E12" s="50">
        <v>51</v>
      </c>
      <c r="F12" s="50"/>
      <c r="G12" s="50"/>
      <c r="H12" s="50"/>
      <c r="I12" s="50"/>
      <c r="J12" s="50"/>
      <c r="K12" s="50"/>
      <c r="L12" s="50"/>
      <c r="M12" s="50"/>
      <c r="N12" s="50"/>
      <c r="O12" s="12">
        <f t="shared" si="0"/>
        <v>162</v>
      </c>
      <c r="P12" s="15"/>
    </row>
    <row r="13" spans="1:16" s="16" customFormat="1" ht="22.5" customHeight="1">
      <c r="A13" s="108"/>
      <c r="B13" s="37" t="s">
        <v>7</v>
      </c>
      <c r="C13" s="51">
        <v>48</v>
      </c>
      <c r="D13" s="51">
        <v>31</v>
      </c>
      <c r="E13" s="51">
        <v>30</v>
      </c>
      <c r="F13" s="51"/>
      <c r="G13" s="51"/>
      <c r="H13" s="51"/>
      <c r="I13" s="51"/>
      <c r="J13" s="51"/>
      <c r="K13" s="51"/>
      <c r="L13" s="51"/>
      <c r="M13" s="51"/>
      <c r="N13" s="51"/>
      <c r="O13" s="12">
        <f t="shared" si="0"/>
        <v>109</v>
      </c>
      <c r="P13" s="15"/>
    </row>
    <row r="14" spans="1:16" s="16" customFormat="1" ht="22.5" customHeight="1">
      <c r="A14" s="108"/>
      <c r="B14" s="37" t="s">
        <v>8</v>
      </c>
      <c r="C14" s="51">
        <v>18</v>
      </c>
      <c r="D14" s="51">
        <v>14</v>
      </c>
      <c r="E14" s="51">
        <v>21</v>
      </c>
      <c r="F14" s="51"/>
      <c r="G14" s="51"/>
      <c r="H14" s="51"/>
      <c r="I14" s="51"/>
      <c r="J14" s="51"/>
      <c r="K14" s="51"/>
      <c r="L14" s="51"/>
      <c r="M14" s="51"/>
      <c r="N14" s="51"/>
      <c r="O14" s="12">
        <f t="shared" si="0"/>
        <v>53</v>
      </c>
      <c r="P14" s="15"/>
    </row>
    <row r="15" spans="1:16" s="16" customFormat="1" ht="33.75" customHeight="1">
      <c r="A15" s="33">
        <v>10</v>
      </c>
      <c r="B15" s="35" t="s">
        <v>114</v>
      </c>
      <c r="C15" s="50">
        <v>9</v>
      </c>
      <c r="D15" s="50">
        <v>12</v>
      </c>
      <c r="E15" s="50">
        <v>18</v>
      </c>
      <c r="F15" s="50"/>
      <c r="G15" s="50"/>
      <c r="H15" s="50"/>
      <c r="I15" s="50"/>
      <c r="J15" s="50"/>
      <c r="K15" s="50"/>
      <c r="L15" s="50"/>
      <c r="M15" s="50"/>
      <c r="N15" s="50"/>
      <c r="O15" s="12">
        <f t="shared" si="0"/>
        <v>39</v>
      </c>
      <c r="P15" s="15"/>
    </row>
    <row r="16" spans="1:16" s="16" customFormat="1" ht="45">
      <c r="A16" s="33">
        <v>11</v>
      </c>
      <c r="B16" s="35" t="s">
        <v>104</v>
      </c>
      <c r="C16" s="50">
        <v>18</v>
      </c>
      <c r="D16" s="50">
        <v>14</v>
      </c>
      <c r="E16" s="50">
        <v>19</v>
      </c>
      <c r="F16" s="50"/>
      <c r="G16" s="50"/>
      <c r="H16" s="50"/>
      <c r="I16" s="50"/>
      <c r="J16" s="50"/>
      <c r="K16" s="50"/>
      <c r="L16" s="50"/>
      <c r="M16" s="50"/>
      <c r="N16" s="50"/>
      <c r="O16" s="12">
        <f t="shared" si="0"/>
        <v>51</v>
      </c>
      <c r="P16" s="15"/>
    </row>
    <row r="17" spans="1:16" s="16" customFormat="1" ht="30">
      <c r="A17" s="33">
        <v>12</v>
      </c>
      <c r="B17" s="35" t="s">
        <v>127</v>
      </c>
      <c r="C17" s="50">
        <v>17</v>
      </c>
      <c r="D17" s="50">
        <v>19</v>
      </c>
      <c r="E17" s="50">
        <v>21</v>
      </c>
      <c r="F17" s="50"/>
      <c r="G17" s="50"/>
      <c r="H17" s="50"/>
      <c r="I17" s="50"/>
      <c r="J17" s="50"/>
      <c r="K17" s="50"/>
      <c r="L17" s="50"/>
      <c r="M17" s="50"/>
      <c r="N17" s="50"/>
      <c r="O17" s="22"/>
      <c r="P17" s="15"/>
    </row>
    <row r="18" spans="1:16" s="16" customFormat="1" ht="21.75" customHeight="1">
      <c r="A18" s="33">
        <v>13</v>
      </c>
      <c r="B18" s="35" t="s">
        <v>9</v>
      </c>
      <c r="C18" s="50">
        <v>0</v>
      </c>
      <c r="D18" s="50">
        <v>1</v>
      </c>
      <c r="E18" s="50">
        <v>1</v>
      </c>
      <c r="F18" s="50"/>
      <c r="G18" s="50"/>
      <c r="H18" s="50"/>
      <c r="I18" s="50"/>
      <c r="J18" s="50"/>
      <c r="K18" s="50"/>
      <c r="L18" s="50"/>
      <c r="M18" s="50"/>
      <c r="N18" s="50"/>
      <c r="O18" s="12">
        <f>SUM(C18:N18)</f>
        <v>2</v>
      </c>
      <c r="P18" s="15"/>
    </row>
    <row r="19" spans="1:16" s="16" customFormat="1" ht="21.75" customHeight="1">
      <c r="A19" s="33">
        <v>14</v>
      </c>
      <c r="B19" s="35" t="s">
        <v>10</v>
      </c>
      <c r="C19" s="50">
        <v>0</v>
      </c>
      <c r="D19" s="50">
        <v>0</v>
      </c>
      <c r="E19" s="50">
        <v>0</v>
      </c>
      <c r="F19" s="50"/>
      <c r="G19" s="50"/>
      <c r="H19" s="50"/>
      <c r="I19" s="50"/>
      <c r="J19" s="50"/>
      <c r="K19" s="50"/>
      <c r="L19" s="50"/>
      <c r="M19" s="50"/>
      <c r="N19" s="50"/>
      <c r="O19" s="12">
        <f aca="true" t="shared" si="1" ref="O19:O48">SUM(C19:N19)</f>
        <v>0</v>
      </c>
      <c r="P19" s="15"/>
    </row>
    <row r="20" spans="1:16" s="16" customFormat="1" ht="21.75" customHeight="1">
      <c r="A20" s="33">
        <v>15</v>
      </c>
      <c r="B20" s="35" t="s">
        <v>11</v>
      </c>
      <c r="C20" s="50">
        <v>0</v>
      </c>
      <c r="D20" s="50">
        <v>1</v>
      </c>
      <c r="E20" s="50">
        <v>1</v>
      </c>
      <c r="F20" s="50"/>
      <c r="G20" s="50"/>
      <c r="H20" s="50"/>
      <c r="I20" s="50"/>
      <c r="J20" s="50"/>
      <c r="K20" s="50"/>
      <c r="L20" s="50"/>
      <c r="M20" s="50"/>
      <c r="N20" s="50"/>
      <c r="O20" s="12">
        <f t="shared" si="1"/>
        <v>2</v>
      </c>
      <c r="P20" s="15"/>
    </row>
    <row r="21" spans="1:16" s="16" customFormat="1" ht="21.75" customHeight="1">
      <c r="A21" s="33">
        <v>16</v>
      </c>
      <c r="B21" s="35" t="s">
        <v>12</v>
      </c>
      <c r="C21" s="50">
        <v>0</v>
      </c>
      <c r="D21" s="50">
        <v>2</v>
      </c>
      <c r="E21" s="50">
        <v>2</v>
      </c>
      <c r="F21" s="50"/>
      <c r="G21" s="50"/>
      <c r="H21" s="50"/>
      <c r="I21" s="50"/>
      <c r="J21" s="50"/>
      <c r="K21" s="50"/>
      <c r="L21" s="50"/>
      <c r="M21" s="50"/>
      <c r="N21" s="50"/>
      <c r="O21" s="12">
        <f t="shared" si="1"/>
        <v>4</v>
      </c>
      <c r="P21" s="15"/>
    </row>
    <row r="22" spans="1:16" s="16" customFormat="1" ht="21.75" customHeight="1">
      <c r="A22" s="33">
        <v>17</v>
      </c>
      <c r="B22" s="35" t="s">
        <v>13</v>
      </c>
      <c r="C22" s="50">
        <v>21</v>
      </c>
      <c r="D22" s="50">
        <v>4</v>
      </c>
      <c r="E22" s="50">
        <v>11</v>
      </c>
      <c r="F22" s="50"/>
      <c r="G22" s="50"/>
      <c r="H22" s="50"/>
      <c r="I22" s="50"/>
      <c r="J22" s="50"/>
      <c r="K22" s="50"/>
      <c r="L22" s="50"/>
      <c r="M22" s="50"/>
      <c r="N22" s="50"/>
      <c r="O22" s="12">
        <f t="shared" si="1"/>
        <v>36</v>
      </c>
      <c r="P22" s="15"/>
    </row>
    <row r="23" spans="1:16" s="16" customFormat="1" ht="36.75" customHeight="1">
      <c r="A23" s="33">
        <v>18</v>
      </c>
      <c r="B23" s="35" t="s">
        <v>14</v>
      </c>
      <c r="C23" s="50">
        <v>148</v>
      </c>
      <c r="D23" s="50">
        <v>56</v>
      </c>
      <c r="E23" s="50">
        <v>73</v>
      </c>
      <c r="F23" s="50"/>
      <c r="G23" s="50"/>
      <c r="H23" s="50"/>
      <c r="I23" s="50"/>
      <c r="J23" s="50"/>
      <c r="K23" s="50"/>
      <c r="L23" s="50"/>
      <c r="M23" s="50"/>
      <c r="N23" s="50"/>
      <c r="O23" s="12">
        <f t="shared" si="1"/>
        <v>277</v>
      </c>
      <c r="P23" s="15"/>
    </row>
    <row r="24" spans="1:16" s="16" customFormat="1" ht="14.25">
      <c r="A24" s="33">
        <v>19</v>
      </c>
      <c r="B24" s="35" t="s">
        <v>15</v>
      </c>
      <c r="C24" s="50">
        <v>0</v>
      </c>
      <c r="D24" s="50">
        <v>0</v>
      </c>
      <c r="E24" s="50">
        <v>821</v>
      </c>
      <c r="F24" s="50"/>
      <c r="G24" s="50"/>
      <c r="H24" s="50"/>
      <c r="I24" s="50"/>
      <c r="J24" s="50"/>
      <c r="K24" s="50"/>
      <c r="L24" s="50"/>
      <c r="M24" s="50"/>
      <c r="N24" s="50"/>
      <c r="O24" s="12">
        <f t="shared" si="1"/>
        <v>821</v>
      </c>
      <c r="P24" s="15"/>
    </row>
    <row r="25" spans="1:16" s="16" customFormat="1" ht="21" customHeight="1">
      <c r="A25" s="33">
        <v>20</v>
      </c>
      <c r="B25" s="35" t="s">
        <v>16</v>
      </c>
      <c r="C25" s="50">
        <v>10</v>
      </c>
      <c r="D25" s="50">
        <v>4</v>
      </c>
      <c r="E25" s="50"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12">
        <f t="shared" si="1"/>
        <v>17</v>
      </c>
      <c r="P25" s="15"/>
    </row>
    <row r="26" spans="1:16" s="16" customFormat="1" ht="21" customHeight="1">
      <c r="A26" s="33">
        <v>21</v>
      </c>
      <c r="B26" s="35" t="s">
        <v>17</v>
      </c>
      <c r="C26" s="50">
        <v>6</v>
      </c>
      <c r="D26" s="50">
        <v>5</v>
      </c>
      <c r="E26" s="50">
        <v>8</v>
      </c>
      <c r="F26" s="50"/>
      <c r="G26" s="50"/>
      <c r="H26" s="50"/>
      <c r="I26" s="50"/>
      <c r="J26" s="50"/>
      <c r="K26" s="50"/>
      <c r="L26" s="50"/>
      <c r="M26" s="50"/>
      <c r="N26" s="50"/>
      <c r="O26" s="12">
        <f t="shared" si="1"/>
        <v>19</v>
      </c>
      <c r="P26" s="15"/>
    </row>
    <row r="27" spans="1:16" s="16" customFormat="1" ht="21" customHeight="1">
      <c r="A27" s="33">
        <v>22</v>
      </c>
      <c r="B27" s="35" t="s">
        <v>18</v>
      </c>
      <c r="C27" s="50">
        <v>0</v>
      </c>
      <c r="D27" s="50">
        <v>0</v>
      </c>
      <c r="E27" s="50">
        <v>1</v>
      </c>
      <c r="F27" s="50"/>
      <c r="G27" s="50"/>
      <c r="H27" s="50"/>
      <c r="I27" s="50"/>
      <c r="J27" s="50"/>
      <c r="K27" s="50"/>
      <c r="L27" s="50"/>
      <c r="M27" s="50"/>
      <c r="N27" s="50"/>
      <c r="O27" s="12">
        <f t="shared" si="1"/>
        <v>1</v>
      </c>
      <c r="P27" s="15"/>
    </row>
    <row r="28" spans="1:16" s="16" customFormat="1" ht="21" customHeight="1">
      <c r="A28" s="33">
        <v>23</v>
      </c>
      <c r="B28" s="35" t="s">
        <v>105</v>
      </c>
      <c r="C28" s="50">
        <v>1</v>
      </c>
      <c r="D28" s="50">
        <v>1</v>
      </c>
      <c r="E28" s="50">
        <v>3</v>
      </c>
      <c r="F28" s="50"/>
      <c r="G28" s="50"/>
      <c r="H28" s="50"/>
      <c r="I28" s="50"/>
      <c r="J28" s="50"/>
      <c r="K28" s="50"/>
      <c r="L28" s="50"/>
      <c r="M28" s="50"/>
      <c r="N28" s="50"/>
      <c r="O28" s="12">
        <f t="shared" si="1"/>
        <v>5</v>
      </c>
      <c r="P28" s="15"/>
    </row>
    <row r="29" spans="1:16" s="16" customFormat="1" ht="21" customHeight="1">
      <c r="A29" s="108">
        <v>24</v>
      </c>
      <c r="B29" s="35" t="s">
        <v>20</v>
      </c>
      <c r="C29" s="50">
        <v>2</v>
      </c>
      <c r="D29" s="50">
        <v>4</v>
      </c>
      <c r="E29" s="50">
        <v>5</v>
      </c>
      <c r="F29" s="50"/>
      <c r="G29" s="50"/>
      <c r="H29" s="50"/>
      <c r="I29" s="50"/>
      <c r="J29" s="50"/>
      <c r="K29" s="50"/>
      <c r="L29" s="50"/>
      <c r="M29" s="50"/>
      <c r="N29" s="50"/>
      <c r="O29" s="12">
        <f t="shared" si="1"/>
        <v>11</v>
      </c>
      <c r="P29" s="15"/>
    </row>
    <row r="30" spans="1:16" s="16" customFormat="1" ht="21" customHeight="1">
      <c r="A30" s="108"/>
      <c r="B30" s="37" t="s">
        <v>21</v>
      </c>
      <c r="C30" s="51">
        <v>1</v>
      </c>
      <c r="D30" s="51">
        <v>1</v>
      </c>
      <c r="E30" s="51">
        <v>1</v>
      </c>
      <c r="F30" s="51"/>
      <c r="G30" s="51"/>
      <c r="H30" s="51"/>
      <c r="I30" s="51"/>
      <c r="J30" s="51"/>
      <c r="K30" s="51"/>
      <c r="L30" s="51"/>
      <c r="M30" s="51"/>
      <c r="N30" s="51"/>
      <c r="O30" s="12">
        <f t="shared" si="1"/>
        <v>3</v>
      </c>
      <c r="P30" s="15"/>
    </row>
    <row r="31" spans="1:16" s="16" customFormat="1" ht="21" customHeight="1">
      <c r="A31" s="108"/>
      <c r="B31" s="37" t="s">
        <v>22</v>
      </c>
      <c r="C31" s="51">
        <v>0</v>
      </c>
      <c r="D31" s="51">
        <v>1</v>
      </c>
      <c r="E31" s="51">
        <v>3</v>
      </c>
      <c r="F31" s="51"/>
      <c r="G31" s="51"/>
      <c r="H31" s="51"/>
      <c r="I31" s="51"/>
      <c r="J31" s="51"/>
      <c r="K31" s="51"/>
      <c r="L31" s="51"/>
      <c r="M31" s="51"/>
      <c r="N31" s="51"/>
      <c r="O31" s="12">
        <f t="shared" si="1"/>
        <v>4</v>
      </c>
      <c r="P31" s="15"/>
    </row>
    <row r="32" spans="1:16" s="16" customFormat="1" ht="21" customHeight="1">
      <c r="A32" s="108"/>
      <c r="B32" s="37" t="s">
        <v>23</v>
      </c>
      <c r="C32" s="51">
        <v>1</v>
      </c>
      <c r="D32" s="51">
        <v>2</v>
      </c>
      <c r="E32" s="51">
        <v>1</v>
      </c>
      <c r="F32" s="51"/>
      <c r="G32" s="51"/>
      <c r="H32" s="51"/>
      <c r="I32" s="51"/>
      <c r="J32" s="51"/>
      <c r="K32" s="51"/>
      <c r="L32" s="51"/>
      <c r="M32" s="51"/>
      <c r="N32" s="51"/>
      <c r="O32" s="12">
        <f t="shared" si="1"/>
        <v>4</v>
      </c>
      <c r="P32" s="15"/>
    </row>
    <row r="33" spans="1:16" s="16" customFormat="1" ht="21" customHeight="1">
      <c r="A33" s="33">
        <v>25</v>
      </c>
      <c r="B33" s="35" t="s">
        <v>24</v>
      </c>
      <c r="C33" s="50">
        <v>2</v>
      </c>
      <c r="D33" s="50">
        <v>0</v>
      </c>
      <c r="E33" s="50">
        <v>3</v>
      </c>
      <c r="F33" s="50"/>
      <c r="G33" s="50"/>
      <c r="H33" s="50"/>
      <c r="I33" s="50"/>
      <c r="J33" s="50"/>
      <c r="K33" s="50"/>
      <c r="L33" s="50"/>
      <c r="M33" s="50"/>
      <c r="N33" s="50"/>
      <c r="O33" s="12">
        <f t="shared" si="1"/>
        <v>5</v>
      </c>
      <c r="P33" s="15"/>
    </row>
    <row r="34" spans="1:16" s="16" customFormat="1" ht="21" customHeight="1">
      <c r="A34" s="108">
        <v>26</v>
      </c>
      <c r="B34" s="35" t="s">
        <v>25</v>
      </c>
      <c r="C34" s="50">
        <v>0</v>
      </c>
      <c r="D34" s="50">
        <v>0</v>
      </c>
      <c r="E34" s="50">
        <v>1</v>
      </c>
      <c r="F34" s="50"/>
      <c r="G34" s="50"/>
      <c r="H34" s="50"/>
      <c r="I34" s="50"/>
      <c r="J34" s="50"/>
      <c r="K34" s="50"/>
      <c r="L34" s="50"/>
      <c r="M34" s="50"/>
      <c r="N34" s="50"/>
      <c r="O34" s="12">
        <f t="shared" si="1"/>
        <v>1</v>
      </c>
      <c r="P34" s="15"/>
    </row>
    <row r="35" spans="1:16" s="16" customFormat="1" ht="21" customHeight="1">
      <c r="A35" s="108"/>
      <c r="B35" s="37" t="s">
        <v>26</v>
      </c>
      <c r="C35" s="51">
        <v>0</v>
      </c>
      <c r="D35" s="51">
        <v>0</v>
      </c>
      <c r="E35" s="51">
        <v>0</v>
      </c>
      <c r="F35" s="51"/>
      <c r="G35" s="51"/>
      <c r="H35" s="51"/>
      <c r="I35" s="51"/>
      <c r="J35" s="51"/>
      <c r="K35" s="51"/>
      <c r="L35" s="51"/>
      <c r="M35" s="51"/>
      <c r="N35" s="51"/>
      <c r="O35" s="12">
        <f t="shared" si="1"/>
        <v>0</v>
      </c>
      <c r="P35" s="15"/>
    </row>
    <row r="36" spans="1:16" s="16" customFormat="1" ht="21" customHeight="1">
      <c r="A36" s="108"/>
      <c r="B36" s="37" t="s">
        <v>27</v>
      </c>
      <c r="C36" s="51">
        <v>0</v>
      </c>
      <c r="D36" s="51">
        <v>0</v>
      </c>
      <c r="E36" s="51">
        <v>1</v>
      </c>
      <c r="F36" s="51"/>
      <c r="G36" s="51"/>
      <c r="H36" s="51"/>
      <c r="I36" s="51"/>
      <c r="J36" s="51"/>
      <c r="K36" s="51"/>
      <c r="L36" s="51"/>
      <c r="M36" s="51"/>
      <c r="N36" s="51"/>
      <c r="O36" s="12">
        <f t="shared" si="1"/>
        <v>1</v>
      </c>
      <c r="P36" s="15"/>
    </row>
    <row r="37" spans="1:16" s="16" customFormat="1" ht="21" customHeight="1">
      <c r="A37" s="33">
        <v>27</v>
      </c>
      <c r="B37" s="35" t="s">
        <v>28</v>
      </c>
      <c r="C37" s="50">
        <v>0</v>
      </c>
      <c r="D37" s="50">
        <v>0</v>
      </c>
      <c r="E37" s="50">
        <v>1</v>
      </c>
      <c r="F37" s="50"/>
      <c r="G37" s="50"/>
      <c r="H37" s="50"/>
      <c r="I37" s="50"/>
      <c r="J37" s="50"/>
      <c r="K37" s="50"/>
      <c r="L37" s="50"/>
      <c r="M37" s="50"/>
      <c r="N37" s="50"/>
      <c r="O37" s="12">
        <f t="shared" si="1"/>
        <v>1</v>
      </c>
      <c r="P37" s="15"/>
    </row>
    <row r="38" spans="1:16" s="16" customFormat="1" ht="21" customHeight="1">
      <c r="A38" s="33">
        <v>28</v>
      </c>
      <c r="B38" s="35" t="s">
        <v>29</v>
      </c>
      <c r="C38" s="50">
        <v>2</v>
      </c>
      <c r="D38" s="50">
        <v>2</v>
      </c>
      <c r="E38" s="50">
        <v>1</v>
      </c>
      <c r="F38" s="50"/>
      <c r="G38" s="50"/>
      <c r="H38" s="50"/>
      <c r="I38" s="50"/>
      <c r="J38" s="50"/>
      <c r="K38" s="50"/>
      <c r="L38" s="50"/>
      <c r="M38" s="50"/>
      <c r="N38" s="50"/>
      <c r="O38" s="12">
        <f t="shared" si="1"/>
        <v>5</v>
      </c>
      <c r="P38" s="15"/>
    </row>
    <row r="39" spans="1:16" s="16" customFormat="1" ht="14.25">
      <c r="A39" s="33">
        <v>29</v>
      </c>
      <c r="B39" s="35" t="s">
        <v>118</v>
      </c>
      <c r="C39" s="50">
        <v>0</v>
      </c>
      <c r="D39" s="50">
        <v>0</v>
      </c>
      <c r="E39" s="50">
        <v>0</v>
      </c>
      <c r="F39" s="50"/>
      <c r="G39" s="50"/>
      <c r="H39" s="50"/>
      <c r="I39" s="50"/>
      <c r="J39" s="50"/>
      <c r="K39" s="50"/>
      <c r="L39" s="50"/>
      <c r="M39" s="50"/>
      <c r="N39" s="50"/>
      <c r="O39" s="12">
        <f t="shared" si="1"/>
        <v>0</v>
      </c>
      <c r="P39" s="15"/>
    </row>
    <row r="40" spans="1:16" s="16" customFormat="1" ht="33.75" customHeight="1">
      <c r="A40" s="33">
        <v>30</v>
      </c>
      <c r="B40" s="39" t="s">
        <v>57</v>
      </c>
      <c r="C40" s="50">
        <v>2</v>
      </c>
      <c r="D40" s="50">
        <v>12</v>
      </c>
      <c r="E40" s="50">
        <v>6</v>
      </c>
      <c r="F40" s="50"/>
      <c r="G40" s="50"/>
      <c r="H40" s="50"/>
      <c r="I40" s="50"/>
      <c r="J40" s="50"/>
      <c r="K40" s="50"/>
      <c r="L40" s="50"/>
      <c r="M40" s="50"/>
      <c r="N40" s="50"/>
      <c r="O40" s="12">
        <f t="shared" si="1"/>
        <v>20</v>
      </c>
      <c r="P40" s="15"/>
    </row>
    <row r="41" spans="1:16" s="16" customFormat="1" ht="18.75" customHeight="1">
      <c r="A41" s="108">
        <v>31</v>
      </c>
      <c r="B41" s="23" t="s">
        <v>50</v>
      </c>
      <c r="C41" s="50">
        <v>318</v>
      </c>
      <c r="D41" s="50">
        <v>230</v>
      </c>
      <c r="E41" s="50">
        <v>179</v>
      </c>
      <c r="F41" s="50"/>
      <c r="G41" s="50"/>
      <c r="H41" s="50"/>
      <c r="I41" s="50"/>
      <c r="J41" s="50"/>
      <c r="K41" s="50"/>
      <c r="L41" s="50"/>
      <c r="M41" s="50"/>
      <c r="N41" s="50"/>
      <c r="O41" s="12">
        <f t="shared" si="1"/>
        <v>727</v>
      </c>
      <c r="P41" s="15"/>
    </row>
    <row r="42" spans="1:16" s="16" customFormat="1" ht="18.75" customHeight="1">
      <c r="A42" s="108"/>
      <c r="B42" s="84" t="s">
        <v>106</v>
      </c>
      <c r="C42" s="54">
        <v>31</v>
      </c>
      <c r="D42" s="54">
        <v>34</v>
      </c>
      <c r="E42" s="54">
        <v>25</v>
      </c>
      <c r="F42" s="54"/>
      <c r="G42" s="54"/>
      <c r="H42" s="54"/>
      <c r="I42" s="54"/>
      <c r="J42" s="54"/>
      <c r="K42" s="54"/>
      <c r="L42" s="54"/>
      <c r="M42" s="54"/>
      <c r="N42" s="54"/>
      <c r="O42" s="12">
        <f t="shared" si="1"/>
        <v>90</v>
      </c>
      <c r="P42" s="15"/>
    </row>
    <row r="43" spans="1:16" s="16" customFormat="1" ht="18.75" customHeight="1">
      <c r="A43" s="108"/>
      <c r="B43" s="84" t="s">
        <v>107</v>
      </c>
      <c r="C43" s="54">
        <v>4</v>
      </c>
      <c r="D43" s="54">
        <v>5</v>
      </c>
      <c r="E43" s="54">
        <v>2</v>
      </c>
      <c r="F43" s="54"/>
      <c r="G43" s="54"/>
      <c r="H43" s="54"/>
      <c r="I43" s="54"/>
      <c r="J43" s="54"/>
      <c r="K43" s="54"/>
      <c r="L43" s="54"/>
      <c r="M43" s="54"/>
      <c r="N43" s="54"/>
      <c r="O43" s="12">
        <f t="shared" si="1"/>
        <v>11</v>
      </c>
      <c r="P43" s="15"/>
    </row>
    <row r="44" spans="1:16" s="16" customFormat="1" ht="18.75" customHeight="1">
      <c r="A44" s="108"/>
      <c r="B44" s="84" t="s">
        <v>108</v>
      </c>
      <c r="C44" s="54">
        <v>7</v>
      </c>
      <c r="D44" s="54">
        <v>8</v>
      </c>
      <c r="E44" s="54">
        <v>3</v>
      </c>
      <c r="F44" s="54"/>
      <c r="G44" s="54"/>
      <c r="H44" s="54"/>
      <c r="I44" s="54"/>
      <c r="J44" s="54"/>
      <c r="K44" s="54"/>
      <c r="L44" s="54"/>
      <c r="M44" s="54"/>
      <c r="N44" s="54"/>
      <c r="O44" s="12">
        <f t="shared" si="1"/>
        <v>18</v>
      </c>
      <c r="P44" s="15"/>
    </row>
    <row r="45" spans="1:16" s="16" customFormat="1" ht="18.75" customHeight="1">
      <c r="A45" s="108"/>
      <c r="B45" s="84" t="s">
        <v>109</v>
      </c>
      <c r="C45" s="54">
        <v>6</v>
      </c>
      <c r="D45" s="54">
        <v>9</v>
      </c>
      <c r="E45" s="54">
        <v>2</v>
      </c>
      <c r="F45" s="54"/>
      <c r="G45" s="54"/>
      <c r="H45" s="54"/>
      <c r="I45" s="54"/>
      <c r="J45" s="54"/>
      <c r="K45" s="54"/>
      <c r="L45" s="54"/>
      <c r="M45" s="54"/>
      <c r="N45" s="54"/>
      <c r="O45" s="12">
        <f t="shared" si="1"/>
        <v>17</v>
      </c>
      <c r="P45" s="15"/>
    </row>
    <row r="46" spans="1:16" s="16" customFormat="1" ht="18.75" customHeight="1">
      <c r="A46" s="108"/>
      <c r="B46" s="84" t="s">
        <v>110</v>
      </c>
      <c r="C46" s="54">
        <v>2</v>
      </c>
      <c r="D46" s="54">
        <v>2</v>
      </c>
      <c r="E46" s="54">
        <v>0</v>
      </c>
      <c r="F46" s="54"/>
      <c r="G46" s="54"/>
      <c r="H46" s="54"/>
      <c r="I46" s="54"/>
      <c r="J46" s="54"/>
      <c r="K46" s="54"/>
      <c r="L46" s="54"/>
      <c r="M46" s="54"/>
      <c r="N46" s="54"/>
      <c r="O46" s="12">
        <f t="shared" si="1"/>
        <v>4</v>
      </c>
      <c r="P46" s="15"/>
    </row>
    <row r="47" spans="1:16" s="16" customFormat="1" ht="18.75" customHeight="1">
      <c r="A47" s="108"/>
      <c r="B47" s="84" t="s">
        <v>111</v>
      </c>
      <c r="C47" s="54">
        <v>8</v>
      </c>
      <c r="D47" s="54">
        <v>15</v>
      </c>
      <c r="E47" s="54">
        <v>13</v>
      </c>
      <c r="F47" s="54"/>
      <c r="G47" s="54"/>
      <c r="H47" s="54"/>
      <c r="I47" s="54"/>
      <c r="J47" s="54"/>
      <c r="K47" s="54"/>
      <c r="L47" s="54"/>
      <c r="M47" s="54"/>
      <c r="N47" s="54"/>
      <c r="O47" s="12">
        <f t="shared" si="1"/>
        <v>36</v>
      </c>
      <c r="P47" s="15"/>
    </row>
    <row r="48" spans="1:16" s="16" customFormat="1" ht="18.75" customHeight="1">
      <c r="A48" s="108"/>
      <c r="B48" s="84" t="s">
        <v>112</v>
      </c>
      <c r="C48" s="54">
        <v>13</v>
      </c>
      <c r="D48" s="54">
        <v>25</v>
      </c>
      <c r="E48" s="54">
        <v>14</v>
      </c>
      <c r="F48" s="54"/>
      <c r="G48" s="54"/>
      <c r="H48" s="54"/>
      <c r="I48" s="54"/>
      <c r="J48" s="54"/>
      <c r="K48" s="54"/>
      <c r="L48" s="54"/>
      <c r="M48" s="54"/>
      <c r="N48" s="54"/>
      <c r="O48" s="12">
        <f t="shared" si="1"/>
        <v>52</v>
      </c>
      <c r="P48" s="15"/>
    </row>
    <row r="49" spans="1:16" s="16" customFormat="1" ht="18.75" customHeight="1">
      <c r="A49" s="108"/>
      <c r="B49" s="84" t="s">
        <v>113</v>
      </c>
      <c r="C49" s="54">
        <v>247</v>
      </c>
      <c r="D49" s="54">
        <v>132</v>
      </c>
      <c r="E49" s="54">
        <v>120</v>
      </c>
      <c r="F49" s="54"/>
      <c r="G49" s="54"/>
      <c r="H49" s="54"/>
      <c r="I49" s="54"/>
      <c r="J49" s="54"/>
      <c r="K49" s="54"/>
      <c r="L49" s="54"/>
      <c r="M49" s="54"/>
      <c r="N49" s="54"/>
      <c r="O49" s="12">
        <f>SUM(C49:N49)</f>
        <v>499</v>
      </c>
      <c r="P49" s="15"/>
    </row>
    <row r="50" spans="1:16" s="16" customFormat="1" ht="18.75" customHeight="1">
      <c r="A50" s="108">
        <v>32</v>
      </c>
      <c r="B50" s="40" t="s">
        <v>117</v>
      </c>
      <c r="C50" s="86">
        <v>2864</v>
      </c>
      <c r="D50" s="86">
        <v>2957</v>
      </c>
      <c r="E50" s="86">
        <v>2241</v>
      </c>
      <c r="F50" s="86"/>
      <c r="G50" s="86"/>
      <c r="H50" s="86"/>
      <c r="I50" s="86"/>
      <c r="J50" s="86"/>
      <c r="K50" s="86"/>
      <c r="L50" s="86"/>
      <c r="M50" s="86"/>
      <c r="N50" s="86"/>
      <c r="O50" s="94"/>
      <c r="P50" s="15"/>
    </row>
    <row r="51" spans="1:16" s="16" customFormat="1" ht="18.75" customHeight="1">
      <c r="A51" s="108"/>
      <c r="B51" s="21" t="s">
        <v>129</v>
      </c>
      <c r="C51" s="51">
        <v>93</v>
      </c>
      <c r="D51" s="51">
        <v>186</v>
      </c>
      <c r="E51" s="51">
        <v>264</v>
      </c>
      <c r="F51" s="51"/>
      <c r="G51" s="51"/>
      <c r="H51" s="51"/>
      <c r="I51" s="51"/>
      <c r="J51" s="51"/>
      <c r="K51" s="51"/>
      <c r="L51" s="51"/>
      <c r="M51" s="51"/>
      <c r="N51" s="51"/>
      <c r="O51" s="95"/>
      <c r="P51" s="15"/>
    </row>
    <row r="52" spans="1:16" s="16" customFormat="1" ht="18.75" customHeight="1">
      <c r="A52" s="108"/>
      <c r="B52" s="21" t="s">
        <v>130</v>
      </c>
      <c r="C52" s="51">
        <v>1064</v>
      </c>
      <c r="D52" s="51">
        <v>1064</v>
      </c>
      <c r="E52" s="51">
        <v>889</v>
      </c>
      <c r="F52" s="51"/>
      <c r="G52" s="51"/>
      <c r="H52" s="51"/>
      <c r="I52" s="51"/>
      <c r="J52" s="51"/>
      <c r="K52" s="51"/>
      <c r="L52" s="51"/>
      <c r="M52" s="51"/>
      <c r="N52" s="51"/>
      <c r="O52" s="95"/>
      <c r="P52" s="15"/>
    </row>
    <row r="53" spans="1:16" s="16" customFormat="1" ht="18.75" customHeight="1">
      <c r="A53" s="108"/>
      <c r="B53" s="21" t="s">
        <v>131</v>
      </c>
      <c r="C53" s="51">
        <v>681</v>
      </c>
      <c r="D53" s="51">
        <v>681</v>
      </c>
      <c r="E53" s="51">
        <v>560</v>
      </c>
      <c r="F53" s="51"/>
      <c r="G53" s="51"/>
      <c r="H53" s="51"/>
      <c r="I53" s="51"/>
      <c r="J53" s="51"/>
      <c r="K53" s="51"/>
      <c r="L53" s="51"/>
      <c r="M53" s="51"/>
      <c r="N53" s="51"/>
      <c r="O53" s="95"/>
      <c r="P53" s="15"/>
    </row>
    <row r="54" spans="1:16" s="16" customFormat="1" ht="18.75" customHeight="1">
      <c r="A54" s="108"/>
      <c r="B54" s="21" t="s">
        <v>132</v>
      </c>
      <c r="C54" s="51">
        <v>481</v>
      </c>
      <c r="D54" s="51">
        <v>481</v>
      </c>
      <c r="E54" s="51">
        <v>263</v>
      </c>
      <c r="F54" s="51"/>
      <c r="G54" s="51"/>
      <c r="H54" s="51"/>
      <c r="I54" s="51"/>
      <c r="J54" s="51"/>
      <c r="K54" s="51"/>
      <c r="L54" s="51"/>
      <c r="M54" s="51"/>
      <c r="N54" s="51"/>
      <c r="O54" s="95"/>
      <c r="P54" s="15"/>
    </row>
    <row r="55" spans="1:16" s="16" customFormat="1" ht="18.75" customHeight="1">
      <c r="A55" s="108"/>
      <c r="B55" s="21" t="s">
        <v>133</v>
      </c>
      <c r="C55" s="51">
        <v>179</v>
      </c>
      <c r="D55" s="51">
        <v>179</v>
      </c>
      <c r="E55" s="51">
        <v>74</v>
      </c>
      <c r="F55" s="51"/>
      <c r="G55" s="51"/>
      <c r="H55" s="51"/>
      <c r="I55" s="51"/>
      <c r="J55" s="51"/>
      <c r="K55" s="51"/>
      <c r="L55" s="51"/>
      <c r="M55" s="51"/>
      <c r="N55" s="51"/>
      <c r="O55" s="95"/>
      <c r="P55" s="15"/>
    </row>
    <row r="56" spans="1:16" s="16" customFormat="1" ht="18.75" customHeight="1">
      <c r="A56" s="108"/>
      <c r="B56" s="37" t="s">
        <v>30</v>
      </c>
      <c r="C56" s="51">
        <v>366</v>
      </c>
      <c r="D56" s="51">
        <v>366</v>
      </c>
      <c r="E56" s="51">
        <v>191</v>
      </c>
      <c r="F56" s="51"/>
      <c r="G56" s="51"/>
      <c r="H56" s="51"/>
      <c r="I56" s="51"/>
      <c r="J56" s="51"/>
      <c r="K56" s="51"/>
      <c r="L56" s="51"/>
      <c r="M56" s="51"/>
      <c r="N56" s="51"/>
      <c r="O56" s="96"/>
      <c r="P56" s="15"/>
    </row>
    <row r="57" spans="3:14" ht="14.2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ht="14.25"/>
  </sheetData>
  <sheetProtection/>
  <protectedRanges>
    <protectedRange sqref="A241:E254 G241:Q254 F241:F255 A61:E73 A74:D120 Q187:Q240 E74:P74 E90:P120 E75:N89 A184:P240 A167:Q183 A256:Q268 R61:T72 R91:V103 R152:U164 T215:W227 R121:T133 A121:P166" name="Servidores publicos"/>
    <protectedRange sqref="L4:N56" name="Rango1"/>
    <protectedRange sqref="C30:C33 C4:C11 C51:C56 C35:C40 C13:C28 C42:C49" name="Rango1_1"/>
    <protectedRange sqref="I30:I33 I4:I11 I51:I56 I35:I40 I13:I28 I42:I49" name="Rango1_2"/>
  </protectedRanges>
  <mergeCells count="8">
    <mergeCell ref="A50:A56"/>
    <mergeCell ref="O50:O56"/>
    <mergeCell ref="A1:O1"/>
    <mergeCell ref="A2:O2"/>
    <mergeCell ref="A12:A14"/>
    <mergeCell ref="A29:A32"/>
    <mergeCell ref="A34:A36"/>
    <mergeCell ref="A41:A49"/>
  </mergeCells>
  <printOptions/>
  <pageMargins left="0.7" right="0.7" top="0.75" bottom="0.75" header="0.3" footer="0.3"/>
  <pageSetup horizontalDpi="600" verticalDpi="600" orientation="landscape" paperSize="5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>
    <tabColor rgb="FFB2B2B2"/>
  </sheetPr>
  <dimension ref="A1:Q57"/>
  <sheetViews>
    <sheetView zoomScalePageLayoutView="0" workbookViewId="0" topLeftCell="A1">
      <selection activeCell="C7" sqref="C7"/>
    </sheetView>
  </sheetViews>
  <sheetFormatPr defaultColWidth="13.7109375" defaultRowHeight="15" zeroHeight="1"/>
  <cols>
    <col min="1" max="1" width="6.28125" style="25" customWidth="1"/>
    <col min="2" max="2" width="44.00390625" style="26" customWidth="1"/>
    <col min="3" max="14" width="9.57421875" style="15" customWidth="1"/>
    <col min="15" max="15" width="8.421875" style="15" customWidth="1"/>
    <col min="16" max="16" width="7.00390625" style="15" customWidth="1"/>
    <col min="17" max="17" width="6.8515625" style="15" hidden="1" customWidth="1"/>
    <col min="18" max="18" width="9.00390625" style="15" hidden="1" customWidth="1"/>
    <col min="19" max="20" width="7.00390625" style="15" hidden="1" customWidth="1"/>
    <col min="21" max="21" width="17.00390625" style="15" hidden="1" customWidth="1"/>
    <col min="22" max="22" width="7.00390625" style="15" hidden="1" customWidth="1"/>
    <col min="23" max="23" width="8.57421875" style="15" hidden="1" customWidth="1"/>
    <col min="24" max="24" width="7.00390625" style="15" hidden="1" customWidth="1"/>
    <col min="25" max="25" width="8.28125" style="15" hidden="1" customWidth="1"/>
    <col min="26" max="26" width="8.140625" style="15" hidden="1" customWidth="1"/>
    <col min="27" max="27" width="11.00390625" style="15" hidden="1" customWidth="1"/>
    <col min="28" max="28" width="10.421875" style="15" hidden="1" customWidth="1"/>
    <col min="29" max="47" width="7.00390625" style="15" hidden="1" customWidth="1"/>
    <col min="48" max="51" width="9.140625" style="15" hidden="1" customWidth="1"/>
    <col min="52" max="55" width="8.8515625" style="15" hidden="1" customWidth="1"/>
    <col min="56" max="58" width="0" style="15" hidden="1" customWidth="1"/>
    <col min="59" max="59" width="15.7109375" style="15" hidden="1" customWidth="1"/>
    <col min="60" max="71" width="9.8515625" style="15" hidden="1" customWidth="1"/>
    <col min="72" max="16384" width="0" style="15" hidden="1" customWidth="1"/>
  </cols>
  <sheetData>
    <row r="1" spans="1:15" ht="23.25" customHeight="1">
      <c r="A1" s="113" t="s">
        <v>137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s="16" customFormat="1" ht="22.5" customHeight="1">
      <c r="A2" s="105" t="s">
        <v>66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16" customFormat="1" ht="26.25" customHeight="1">
      <c r="A3" s="17"/>
      <c r="B3" s="18"/>
      <c r="C3" s="19" t="s">
        <v>31</v>
      </c>
      <c r="D3" s="19" t="s">
        <v>32</v>
      </c>
      <c r="E3" s="19" t="s">
        <v>33</v>
      </c>
      <c r="F3" s="19" t="s">
        <v>34</v>
      </c>
      <c r="G3" s="19" t="s">
        <v>35</v>
      </c>
      <c r="H3" s="19" t="s">
        <v>36</v>
      </c>
      <c r="I3" s="19" t="s">
        <v>37</v>
      </c>
      <c r="J3" s="19" t="s">
        <v>38</v>
      </c>
      <c r="K3" s="19" t="s">
        <v>39</v>
      </c>
      <c r="L3" s="19" t="s">
        <v>40</v>
      </c>
      <c r="M3" s="19" t="s">
        <v>41</v>
      </c>
      <c r="N3" s="19" t="s">
        <v>42</v>
      </c>
      <c r="O3" s="19" t="s">
        <v>43</v>
      </c>
    </row>
    <row r="4" spans="1:15" s="65" customFormat="1" ht="21.75" customHeight="1">
      <c r="A4" s="78">
        <v>1</v>
      </c>
      <c r="B4" s="46" t="s">
        <v>126</v>
      </c>
      <c r="C4" s="81">
        <v>91</v>
      </c>
      <c r="D4" s="81">
        <v>98</v>
      </c>
      <c r="E4" s="81">
        <v>85</v>
      </c>
      <c r="F4" s="81">
        <v>0</v>
      </c>
      <c r="G4" s="81">
        <v>0</v>
      </c>
      <c r="H4" s="81">
        <v>0</v>
      </c>
      <c r="I4" s="81">
        <v>0</v>
      </c>
      <c r="J4" s="81">
        <v>0</v>
      </c>
      <c r="K4" s="81">
        <v>0</v>
      </c>
      <c r="L4" s="81">
        <v>0</v>
      </c>
      <c r="M4" s="81">
        <v>0</v>
      </c>
      <c r="N4" s="81">
        <v>0</v>
      </c>
      <c r="O4" s="12">
        <f>SUM(C4:N4)</f>
        <v>274</v>
      </c>
    </row>
    <row r="5" spans="1:15" s="65" customFormat="1" ht="30">
      <c r="A5" s="78">
        <v>2</v>
      </c>
      <c r="B5" s="47" t="s">
        <v>101</v>
      </c>
      <c r="C5" s="81">
        <v>0</v>
      </c>
      <c r="D5" s="81">
        <v>0</v>
      </c>
      <c r="E5" s="81">
        <v>1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1">
        <v>0</v>
      </c>
      <c r="O5" s="12">
        <f aca="true" t="shared" si="0" ref="O5:O49">SUM(C5:N5)</f>
        <v>1</v>
      </c>
    </row>
    <row r="6" spans="1:15" s="65" customFormat="1" ht="18.75" customHeight="1">
      <c r="A6" s="78">
        <v>3</v>
      </c>
      <c r="B6" s="47" t="s">
        <v>2</v>
      </c>
      <c r="C6" s="81">
        <v>12</v>
      </c>
      <c r="D6" s="81">
        <v>14</v>
      </c>
      <c r="E6" s="81">
        <v>10</v>
      </c>
      <c r="F6" s="81">
        <v>0</v>
      </c>
      <c r="G6" s="81">
        <v>0</v>
      </c>
      <c r="H6" s="81">
        <v>0</v>
      </c>
      <c r="I6" s="81">
        <v>0</v>
      </c>
      <c r="J6" s="81">
        <v>0</v>
      </c>
      <c r="K6" s="81">
        <v>0</v>
      </c>
      <c r="L6" s="81">
        <v>0</v>
      </c>
      <c r="M6" s="81">
        <v>0</v>
      </c>
      <c r="N6" s="81">
        <v>0</v>
      </c>
      <c r="O6" s="12">
        <f t="shared" si="0"/>
        <v>36</v>
      </c>
    </row>
    <row r="7" spans="1:15" s="65" customFormat="1" ht="18.75" customHeight="1">
      <c r="A7" s="78">
        <v>4</v>
      </c>
      <c r="B7" s="47" t="s">
        <v>3</v>
      </c>
      <c r="C7" s="81">
        <v>7</v>
      </c>
      <c r="D7" s="81">
        <v>10</v>
      </c>
      <c r="E7" s="81">
        <v>4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12">
        <f t="shared" si="0"/>
        <v>21</v>
      </c>
    </row>
    <row r="8" spans="1:15" s="65" customFormat="1" ht="18.75" customHeight="1">
      <c r="A8" s="78">
        <v>5</v>
      </c>
      <c r="B8" s="47" t="s">
        <v>4</v>
      </c>
      <c r="C8" s="81">
        <v>5</v>
      </c>
      <c r="D8" s="81">
        <v>5</v>
      </c>
      <c r="E8" s="81">
        <v>4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12">
        <f t="shared" si="0"/>
        <v>14</v>
      </c>
    </row>
    <row r="9" spans="1:15" s="65" customFormat="1" ht="18.75" customHeight="1">
      <c r="A9" s="78">
        <v>6</v>
      </c>
      <c r="B9" s="47" t="s">
        <v>5</v>
      </c>
      <c r="C9" s="81">
        <v>5</v>
      </c>
      <c r="D9" s="81">
        <v>6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12">
        <f t="shared" si="0"/>
        <v>11</v>
      </c>
    </row>
    <row r="10" spans="1:15" s="65" customFormat="1" ht="18.75" customHeight="1">
      <c r="A10" s="78">
        <v>7</v>
      </c>
      <c r="B10" s="47" t="s">
        <v>6</v>
      </c>
      <c r="C10" s="81">
        <v>365</v>
      </c>
      <c r="D10" s="81">
        <v>340</v>
      </c>
      <c r="E10" s="81">
        <v>58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12">
        <f t="shared" si="0"/>
        <v>763</v>
      </c>
    </row>
    <row r="11" spans="1:15" s="65" customFormat="1" ht="18.75" customHeight="1">
      <c r="A11" s="78">
        <v>8</v>
      </c>
      <c r="B11" s="47" t="s">
        <v>102</v>
      </c>
      <c r="C11" s="81">
        <v>32</v>
      </c>
      <c r="D11" s="81">
        <v>37</v>
      </c>
      <c r="E11" s="81">
        <v>28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12">
        <f t="shared" si="0"/>
        <v>97</v>
      </c>
    </row>
    <row r="12" spans="1:15" s="65" customFormat="1" ht="18.75" customHeight="1">
      <c r="A12" s="109">
        <v>9</v>
      </c>
      <c r="B12" s="48" t="s">
        <v>115</v>
      </c>
      <c r="C12" s="77">
        <v>63</v>
      </c>
      <c r="D12" s="81">
        <v>74</v>
      </c>
      <c r="E12" s="81">
        <v>69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12">
        <f t="shared" si="0"/>
        <v>206</v>
      </c>
    </row>
    <row r="13" spans="1:15" s="65" customFormat="1" ht="18.75" customHeight="1">
      <c r="A13" s="109"/>
      <c r="B13" s="49" t="s">
        <v>7</v>
      </c>
      <c r="C13" s="13">
        <v>34</v>
      </c>
      <c r="D13" s="13">
        <v>37</v>
      </c>
      <c r="E13" s="13">
        <v>46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2">
        <f t="shared" si="0"/>
        <v>117</v>
      </c>
    </row>
    <row r="14" spans="1:15" s="65" customFormat="1" ht="18.75" customHeight="1">
      <c r="A14" s="109"/>
      <c r="B14" s="49" t="s">
        <v>8</v>
      </c>
      <c r="C14" s="13">
        <v>29</v>
      </c>
      <c r="D14" s="13">
        <v>37</v>
      </c>
      <c r="E14" s="13">
        <v>23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2">
        <f t="shared" si="0"/>
        <v>89</v>
      </c>
    </row>
    <row r="15" spans="1:15" s="65" customFormat="1" ht="36.75" customHeight="1">
      <c r="A15" s="78">
        <v>10</v>
      </c>
      <c r="B15" s="48" t="s">
        <v>103</v>
      </c>
      <c r="C15" s="81">
        <v>11</v>
      </c>
      <c r="D15" s="81">
        <v>16</v>
      </c>
      <c r="E15" s="81">
        <v>5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12">
        <f t="shared" si="0"/>
        <v>32</v>
      </c>
    </row>
    <row r="16" spans="1:15" s="65" customFormat="1" ht="45">
      <c r="A16" s="78">
        <v>11</v>
      </c>
      <c r="B16" s="47" t="s">
        <v>104</v>
      </c>
      <c r="C16" s="81">
        <v>33</v>
      </c>
      <c r="D16" s="81">
        <v>61</v>
      </c>
      <c r="E16" s="81">
        <v>23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12">
        <f t="shared" si="0"/>
        <v>117</v>
      </c>
    </row>
    <row r="17" spans="1:15" s="65" customFormat="1" ht="35.25" customHeight="1">
      <c r="A17" s="78">
        <v>12</v>
      </c>
      <c r="B17" s="48" t="s">
        <v>116</v>
      </c>
      <c r="C17" s="81">
        <v>7</v>
      </c>
      <c r="D17" s="81">
        <v>4</v>
      </c>
      <c r="E17" s="81">
        <v>24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22"/>
    </row>
    <row r="18" spans="1:15" s="65" customFormat="1" ht="18" customHeight="1">
      <c r="A18" s="78">
        <v>13</v>
      </c>
      <c r="B18" s="47" t="s">
        <v>9</v>
      </c>
      <c r="C18" s="81">
        <v>0</v>
      </c>
      <c r="D18" s="81">
        <v>0</v>
      </c>
      <c r="E18" s="81">
        <v>2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12">
        <f t="shared" si="0"/>
        <v>2</v>
      </c>
    </row>
    <row r="19" spans="1:15" s="65" customFormat="1" ht="18" customHeight="1">
      <c r="A19" s="78">
        <v>14</v>
      </c>
      <c r="B19" s="47" t="s">
        <v>10</v>
      </c>
      <c r="C19" s="81">
        <v>1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12">
        <f t="shared" si="0"/>
        <v>1</v>
      </c>
    </row>
    <row r="20" spans="1:15" s="65" customFormat="1" ht="18" customHeight="1">
      <c r="A20" s="78">
        <v>15</v>
      </c>
      <c r="B20" s="47" t="s">
        <v>11</v>
      </c>
      <c r="C20" s="81">
        <v>0</v>
      </c>
      <c r="D20" s="81">
        <v>0</v>
      </c>
      <c r="E20" s="81">
        <v>2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12">
        <f t="shared" si="0"/>
        <v>2</v>
      </c>
    </row>
    <row r="21" spans="1:15" s="65" customFormat="1" ht="18" customHeight="1">
      <c r="A21" s="78">
        <v>16</v>
      </c>
      <c r="B21" s="47" t="s">
        <v>12</v>
      </c>
      <c r="C21" s="81">
        <v>1</v>
      </c>
      <c r="D21" s="81">
        <v>0</v>
      </c>
      <c r="E21" s="81">
        <v>1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12">
        <f t="shared" si="0"/>
        <v>2</v>
      </c>
    </row>
    <row r="22" spans="1:15" s="65" customFormat="1" ht="18" customHeight="1">
      <c r="A22" s="78">
        <v>17</v>
      </c>
      <c r="B22" s="47" t="s">
        <v>13</v>
      </c>
      <c r="C22" s="81">
        <v>8</v>
      </c>
      <c r="D22" s="81">
        <v>5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12">
        <f t="shared" si="0"/>
        <v>13</v>
      </c>
    </row>
    <row r="23" spans="1:15" s="65" customFormat="1" ht="30">
      <c r="A23" s="78">
        <v>18</v>
      </c>
      <c r="B23" s="47" t="s">
        <v>14</v>
      </c>
      <c r="C23" s="81">
        <v>56</v>
      </c>
      <c r="D23" s="81">
        <v>37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12">
        <f t="shared" si="0"/>
        <v>93</v>
      </c>
    </row>
    <row r="24" spans="1:15" s="65" customFormat="1" ht="30">
      <c r="A24" s="78">
        <v>19</v>
      </c>
      <c r="B24" s="47" t="s">
        <v>15</v>
      </c>
      <c r="C24" s="81">
        <v>0</v>
      </c>
      <c r="D24" s="81">
        <v>709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12">
        <f t="shared" si="0"/>
        <v>709</v>
      </c>
    </row>
    <row r="25" spans="1:15" s="65" customFormat="1" ht="18" customHeight="1">
      <c r="A25" s="78">
        <v>20</v>
      </c>
      <c r="B25" s="47" t="s">
        <v>16</v>
      </c>
      <c r="C25" s="81">
        <v>2</v>
      </c>
      <c r="D25" s="81">
        <v>6</v>
      </c>
      <c r="E25" s="81">
        <v>2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12">
        <f t="shared" si="0"/>
        <v>10</v>
      </c>
    </row>
    <row r="26" spans="1:15" s="65" customFormat="1" ht="18" customHeight="1">
      <c r="A26" s="78">
        <v>21</v>
      </c>
      <c r="B26" s="47" t="s">
        <v>17</v>
      </c>
      <c r="C26" s="81">
        <v>6</v>
      </c>
      <c r="D26" s="81">
        <v>8</v>
      </c>
      <c r="E26" s="81">
        <v>10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12">
        <f t="shared" si="0"/>
        <v>24</v>
      </c>
    </row>
    <row r="27" spans="1:17" s="65" customFormat="1" ht="18" customHeight="1">
      <c r="A27" s="78">
        <v>22</v>
      </c>
      <c r="B27" s="47" t="s">
        <v>18</v>
      </c>
      <c r="C27" s="81">
        <v>3</v>
      </c>
      <c r="D27" s="81">
        <v>0</v>
      </c>
      <c r="E27" s="81">
        <v>7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12">
        <f t="shared" si="0"/>
        <v>10</v>
      </c>
      <c r="Q27" s="66"/>
    </row>
    <row r="28" spans="1:15" s="65" customFormat="1" ht="18" customHeight="1">
      <c r="A28" s="78">
        <v>23</v>
      </c>
      <c r="B28" s="47" t="s">
        <v>105</v>
      </c>
      <c r="C28" s="81">
        <v>2</v>
      </c>
      <c r="D28" s="81">
        <v>2</v>
      </c>
      <c r="E28" s="81">
        <v>2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12">
        <f t="shared" si="0"/>
        <v>6</v>
      </c>
    </row>
    <row r="29" spans="1:15" s="65" customFormat="1" ht="18" customHeight="1">
      <c r="A29" s="110">
        <v>24</v>
      </c>
      <c r="B29" s="47" t="s">
        <v>20</v>
      </c>
      <c r="C29" s="77">
        <v>2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12">
        <f t="shared" si="0"/>
        <v>2</v>
      </c>
    </row>
    <row r="30" spans="1:15" s="65" customFormat="1" ht="18" customHeight="1">
      <c r="A30" s="111"/>
      <c r="B30" s="49" t="s">
        <v>21</v>
      </c>
      <c r="C30" s="13">
        <v>2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2">
        <f t="shared" si="0"/>
        <v>2</v>
      </c>
    </row>
    <row r="31" spans="1:15" s="65" customFormat="1" ht="18" customHeight="1">
      <c r="A31" s="111"/>
      <c r="B31" s="49" t="s">
        <v>22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2">
        <f t="shared" si="0"/>
        <v>0</v>
      </c>
    </row>
    <row r="32" spans="1:15" s="65" customFormat="1" ht="18" customHeight="1">
      <c r="A32" s="112"/>
      <c r="B32" s="49" t="s">
        <v>23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2">
        <f t="shared" si="0"/>
        <v>0</v>
      </c>
    </row>
    <row r="33" spans="1:15" s="65" customFormat="1" ht="18" customHeight="1">
      <c r="A33" s="78">
        <v>25</v>
      </c>
      <c r="B33" s="49" t="s">
        <v>24</v>
      </c>
      <c r="C33" s="13">
        <v>6</v>
      </c>
      <c r="D33" s="13">
        <v>7</v>
      </c>
      <c r="E33" s="13">
        <v>7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2">
        <f t="shared" si="0"/>
        <v>20</v>
      </c>
    </row>
    <row r="34" spans="1:15" s="65" customFormat="1" ht="18" customHeight="1">
      <c r="A34" s="110">
        <v>26</v>
      </c>
      <c r="B34" s="49" t="s">
        <v>25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2">
        <f t="shared" si="0"/>
        <v>0</v>
      </c>
    </row>
    <row r="35" spans="1:15" s="65" customFormat="1" ht="18" customHeight="1">
      <c r="A35" s="111"/>
      <c r="B35" s="49" t="s">
        <v>26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2">
        <f t="shared" si="0"/>
        <v>0</v>
      </c>
    </row>
    <row r="36" spans="1:15" s="65" customFormat="1" ht="18" customHeight="1">
      <c r="A36" s="112"/>
      <c r="B36" s="49" t="s">
        <v>27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2">
        <f t="shared" si="0"/>
        <v>0</v>
      </c>
    </row>
    <row r="37" spans="1:15" s="65" customFormat="1" ht="18" customHeight="1">
      <c r="A37" s="78">
        <v>27</v>
      </c>
      <c r="B37" s="47" t="s">
        <v>28</v>
      </c>
      <c r="C37" s="81">
        <v>2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12">
        <f t="shared" si="0"/>
        <v>2</v>
      </c>
    </row>
    <row r="38" spans="1:15" s="65" customFormat="1" ht="18" customHeight="1">
      <c r="A38" s="78">
        <v>28</v>
      </c>
      <c r="B38" s="47" t="s">
        <v>29</v>
      </c>
      <c r="C38" s="81">
        <v>6</v>
      </c>
      <c r="D38" s="81">
        <v>6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12">
        <f t="shared" si="0"/>
        <v>12</v>
      </c>
    </row>
    <row r="39" spans="1:15" s="65" customFormat="1" ht="46.5" customHeight="1">
      <c r="A39" s="78">
        <v>29</v>
      </c>
      <c r="B39" s="47" t="s">
        <v>118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12">
        <f t="shared" si="0"/>
        <v>0</v>
      </c>
    </row>
    <row r="40" spans="1:15" s="65" customFormat="1" ht="36" customHeight="1">
      <c r="A40" s="78">
        <v>30</v>
      </c>
      <c r="B40" s="47" t="s">
        <v>57</v>
      </c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12">
        <f t="shared" si="0"/>
        <v>0</v>
      </c>
    </row>
    <row r="41" spans="1:15" s="65" customFormat="1" ht="19.5" customHeight="1">
      <c r="A41" s="110">
        <v>31</v>
      </c>
      <c r="B41" s="31" t="s">
        <v>50</v>
      </c>
      <c r="C41" s="81">
        <v>140</v>
      </c>
      <c r="D41" s="81">
        <v>214</v>
      </c>
      <c r="E41" s="81">
        <v>150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12">
        <f t="shared" si="0"/>
        <v>504</v>
      </c>
    </row>
    <row r="42" spans="1:15" s="65" customFormat="1" ht="19.5" customHeight="1">
      <c r="A42" s="111"/>
      <c r="B42" s="79" t="s">
        <v>106</v>
      </c>
      <c r="C42" s="13">
        <v>25</v>
      </c>
      <c r="D42" s="13">
        <v>38</v>
      </c>
      <c r="E42" s="13">
        <v>36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2">
        <f t="shared" si="0"/>
        <v>99</v>
      </c>
    </row>
    <row r="43" spans="1:15" s="65" customFormat="1" ht="19.5" customHeight="1">
      <c r="A43" s="111"/>
      <c r="B43" s="79" t="s">
        <v>107</v>
      </c>
      <c r="C43" s="13">
        <v>3</v>
      </c>
      <c r="D43" s="13">
        <v>4</v>
      </c>
      <c r="E43" s="13">
        <v>3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2">
        <f t="shared" si="0"/>
        <v>10</v>
      </c>
    </row>
    <row r="44" spans="1:15" s="65" customFormat="1" ht="19.5" customHeight="1">
      <c r="A44" s="111"/>
      <c r="B44" s="79" t="s">
        <v>108</v>
      </c>
      <c r="C44" s="13">
        <v>7</v>
      </c>
      <c r="D44" s="13">
        <v>5</v>
      </c>
      <c r="E44" s="13">
        <v>10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2">
        <f t="shared" si="0"/>
        <v>22</v>
      </c>
    </row>
    <row r="45" spans="1:15" s="65" customFormat="1" ht="19.5" customHeight="1">
      <c r="A45" s="111"/>
      <c r="B45" s="79" t="s">
        <v>109</v>
      </c>
      <c r="C45" s="13">
        <v>7</v>
      </c>
      <c r="D45" s="13">
        <v>8</v>
      </c>
      <c r="E45" s="13">
        <v>7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2">
        <f t="shared" si="0"/>
        <v>22</v>
      </c>
    </row>
    <row r="46" spans="1:15" s="65" customFormat="1" ht="19.5" customHeight="1">
      <c r="A46" s="111"/>
      <c r="B46" s="79" t="s">
        <v>110</v>
      </c>
      <c r="C46" s="13">
        <v>4</v>
      </c>
      <c r="D46" s="13">
        <v>5</v>
      </c>
      <c r="E46" s="13">
        <v>10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2">
        <f t="shared" si="0"/>
        <v>19</v>
      </c>
    </row>
    <row r="47" spans="1:15" s="65" customFormat="1" ht="19.5" customHeight="1">
      <c r="A47" s="111"/>
      <c r="B47" s="79" t="s">
        <v>111</v>
      </c>
      <c r="C47" s="13">
        <v>17</v>
      </c>
      <c r="D47" s="13">
        <v>23</v>
      </c>
      <c r="E47" s="13">
        <v>31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2">
        <f t="shared" si="0"/>
        <v>71</v>
      </c>
    </row>
    <row r="48" spans="1:15" s="65" customFormat="1" ht="19.5" customHeight="1">
      <c r="A48" s="111"/>
      <c r="B48" s="79" t="s">
        <v>112</v>
      </c>
      <c r="C48" s="13">
        <v>17</v>
      </c>
      <c r="D48" s="13">
        <v>29</v>
      </c>
      <c r="E48" s="13">
        <v>26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2">
        <f t="shared" si="0"/>
        <v>72</v>
      </c>
    </row>
    <row r="49" spans="1:15" s="65" customFormat="1" ht="19.5" customHeight="1">
      <c r="A49" s="112"/>
      <c r="B49" s="79" t="s">
        <v>113</v>
      </c>
      <c r="C49" s="13">
        <v>60</v>
      </c>
      <c r="D49" s="13">
        <v>102</v>
      </c>
      <c r="E49" s="13">
        <v>27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2">
        <f t="shared" si="0"/>
        <v>189</v>
      </c>
    </row>
    <row r="50" spans="1:15" s="65" customFormat="1" ht="19.5" customHeight="1">
      <c r="A50" s="109">
        <v>32</v>
      </c>
      <c r="B50" s="48" t="s">
        <v>46</v>
      </c>
      <c r="C50" s="77">
        <v>6006</v>
      </c>
      <c r="D50" s="81">
        <v>6131</v>
      </c>
      <c r="E50" s="81">
        <v>6218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94"/>
    </row>
    <row r="51" spans="1:15" s="65" customFormat="1" ht="19.5" customHeight="1">
      <c r="A51" s="109"/>
      <c r="B51" s="21" t="s">
        <v>129</v>
      </c>
      <c r="C51" s="13">
        <v>89</v>
      </c>
      <c r="D51" s="13">
        <v>189</v>
      </c>
      <c r="E51" s="13">
        <v>274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95"/>
    </row>
    <row r="52" spans="1:15" s="65" customFormat="1" ht="19.5" customHeight="1">
      <c r="A52" s="109"/>
      <c r="B52" s="21" t="s">
        <v>130</v>
      </c>
      <c r="C52" s="13">
        <v>1218</v>
      </c>
      <c r="D52" s="13">
        <v>1218</v>
      </c>
      <c r="E52" s="13">
        <v>1218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95"/>
    </row>
    <row r="53" spans="1:15" s="65" customFormat="1" ht="19.5" customHeight="1">
      <c r="A53" s="109"/>
      <c r="B53" s="21" t="s">
        <v>131</v>
      </c>
      <c r="C53" s="13">
        <v>1266</v>
      </c>
      <c r="D53" s="13">
        <v>1272</v>
      </c>
      <c r="E53" s="13">
        <v>1272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95"/>
    </row>
    <row r="54" spans="1:15" s="65" customFormat="1" ht="19.5" customHeight="1">
      <c r="A54" s="109"/>
      <c r="B54" s="21" t="s">
        <v>132</v>
      </c>
      <c r="C54" s="13">
        <v>878</v>
      </c>
      <c r="D54" s="13">
        <v>880</v>
      </c>
      <c r="E54" s="13">
        <v>880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95"/>
    </row>
    <row r="55" spans="1:15" s="65" customFormat="1" ht="19.5" customHeight="1">
      <c r="A55" s="109"/>
      <c r="B55" s="21" t="s">
        <v>133</v>
      </c>
      <c r="C55" s="13">
        <v>805</v>
      </c>
      <c r="D55" s="13">
        <v>810</v>
      </c>
      <c r="E55" s="13">
        <v>810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95"/>
    </row>
    <row r="56" spans="1:15" s="65" customFormat="1" ht="19.5" customHeight="1">
      <c r="A56" s="109"/>
      <c r="B56" s="49" t="s">
        <v>30</v>
      </c>
      <c r="C56" s="13">
        <v>1750</v>
      </c>
      <c r="D56" s="13">
        <v>1762</v>
      </c>
      <c r="E56" s="13">
        <v>1764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96"/>
    </row>
    <row r="57" spans="3:14" ht="14.2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</sheetData>
  <sheetProtection/>
  <protectedRanges>
    <protectedRange sqref="A328:U360 D230:K245 D246:AU262 V230:AD244 D278:W278 D263:BC266 D267:AA277 AC267:AE277 AB267:AB278 AG267:AI277 AF267:AF278 AK267:AM277 AJ267:AJ278 AN267:BC278 V329:V332 W329:W331 V333:W360 D279:U294 A230:C294 A295:U311 V328:W328 A312:BC327 V279:BC311 A361:BC437 X328:BC360" name="Servidores"/>
    <protectedRange sqref="F70:F74" name="Rango1"/>
  </protectedRanges>
  <mergeCells count="8">
    <mergeCell ref="A1:O1"/>
    <mergeCell ref="A2:O2"/>
    <mergeCell ref="A12:A14"/>
    <mergeCell ref="A50:A56"/>
    <mergeCell ref="O50:O56"/>
    <mergeCell ref="A34:A36"/>
    <mergeCell ref="A29:A32"/>
    <mergeCell ref="A41:A49"/>
  </mergeCells>
  <printOptions/>
  <pageMargins left="0.7" right="0.7" top="0.75" bottom="0.75" header="0.3" footer="0.3"/>
  <pageSetup horizontalDpi="600" verticalDpi="600" orientation="landscape" paperSize="5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>
    <tabColor rgb="FFB2B2B2"/>
  </sheetPr>
  <dimension ref="A1:O57"/>
  <sheetViews>
    <sheetView zoomScale="90" zoomScaleNormal="90" zoomScalePageLayoutView="0" workbookViewId="0" topLeftCell="A1">
      <selection activeCell="C7" sqref="C7"/>
    </sheetView>
  </sheetViews>
  <sheetFormatPr defaultColWidth="13.7109375" defaultRowHeight="15" zeroHeight="1"/>
  <cols>
    <col min="1" max="1" width="6.28125" style="25" customWidth="1"/>
    <col min="2" max="2" width="44.00390625" style="26" customWidth="1"/>
    <col min="3" max="3" width="9.57421875" style="15" customWidth="1"/>
    <col min="4" max="4" width="13.00390625" style="15" customWidth="1"/>
    <col min="5" max="5" width="12.421875" style="15" customWidth="1"/>
    <col min="6" max="6" width="15.00390625" style="15" customWidth="1"/>
    <col min="7" max="7" width="11.140625" style="15" customWidth="1"/>
    <col min="8" max="8" width="13.140625" style="15" customWidth="1"/>
    <col min="9" max="9" width="11.140625" style="15" customWidth="1"/>
    <col min="10" max="10" width="10.28125" style="15" customWidth="1"/>
    <col min="11" max="11" width="10.8515625" style="15" customWidth="1"/>
    <col min="12" max="12" width="9.57421875" style="15" customWidth="1"/>
    <col min="13" max="13" width="12.140625" style="15" customWidth="1"/>
    <col min="14" max="14" width="11.57421875" style="15" customWidth="1"/>
    <col min="15" max="15" width="13.28125" style="15" customWidth="1"/>
    <col min="16" max="16" width="17.140625" style="15" customWidth="1"/>
    <col min="17" max="17" width="10.421875" style="15" hidden="1" customWidth="1"/>
    <col min="18" max="18" width="14.7109375" style="15" hidden="1" customWidth="1"/>
    <col min="19" max="19" width="20.421875" style="15" hidden="1" customWidth="1"/>
    <col min="20" max="20" width="17.140625" style="15" hidden="1" customWidth="1"/>
    <col min="21" max="21" width="15.00390625" style="15" hidden="1" customWidth="1"/>
    <col min="22" max="22" width="13.421875" style="15" hidden="1" customWidth="1"/>
    <col min="23" max="33" width="7.00390625" style="15" hidden="1" customWidth="1"/>
    <col min="34" max="16384" width="0" style="15" hidden="1" customWidth="1"/>
  </cols>
  <sheetData>
    <row r="1" spans="1:15" ht="23.25" customHeight="1">
      <c r="A1" s="106" t="s">
        <v>137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s="16" customFormat="1" ht="22.5" customHeight="1">
      <c r="A2" s="105" t="s">
        <v>119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16" customFormat="1" ht="26.25" customHeight="1">
      <c r="A3" s="17"/>
      <c r="B3" s="18"/>
      <c r="C3" s="19" t="s">
        <v>31</v>
      </c>
      <c r="D3" s="19" t="s">
        <v>32</v>
      </c>
      <c r="E3" s="19" t="s">
        <v>33</v>
      </c>
      <c r="F3" s="19" t="s">
        <v>34</v>
      </c>
      <c r="G3" s="19" t="s">
        <v>35</v>
      </c>
      <c r="H3" s="19" t="s">
        <v>36</v>
      </c>
      <c r="I3" s="19" t="s">
        <v>37</v>
      </c>
      <c r="J3" s="19" t="s">
        <v>38</v>
      </c>
      <c r="K3" s="19" t="s">
        <v>39</v>
      </c>
      <c r="L3" s="19" t="s">
        <v>40</v>
      </c>
      <c r="M3" s="19" t="s">
        <v>41</v>
      </c>
      <c r="N3" s="19" t="s">
        <v>42</v>
      </c>
      <c r="O3" s="19" t="s">
        <v>43</v>
      </c>
    </row>
    <row r="4" spans="1:15" s="16" customFormat="1" ht="24" customHeight="1">
      <c r="A4" s="33">
        <v>1</v>
      </c>
      <c r="B4" s="35" t="s">
        <v>128</v>
      </c>
      <c r="C4" s="28">
        <v>79</v>
      </c>
      <c r="D4" s="28">
        <v>92</v>
      </c>
      <c r="E4" s="28">
        <v>66</v>
      </c>
      <c r="F4" s="28"/>
      <c r="G4" s="28"/>
      <c r="H4" s="28"/>
      <c r="I4" s="28"/>
      <c r="J4" s="28"/>
      <c r="K4" s="28"/>
      <c r="L4" s="28"/>
      <c r="M4" s="28"/>
      <c r="N4" s="28"/>
      <c r="O4" s="12">
        <f>SUM(C4:N4)</f>
        <v>237</v>
      </c>
    </row>
    <row r="5" spans="1:15" s="16" customFormat="1" ht="36.75" customHeight="1">
      <c r="A5" s="33">
        <v>2</v>
      </c>
      <c r="B5" s="35" t="s">
        <v>101</v>
      </c>
      <c r="C5" s="28">
        <v>0</v>
      </c>
      <c r="D5" s="28">
        <v>2</v>
      </c>
      <c r="E5" s="28">
        <v>1</v>
      </c>
      <c r="F5" s="28"/>
      <c r="G5" s="28"/>
      <c r="H5" s="28"/>
      <c r="I5" s="28"/>
      <c r="J5" s="28"/>
      <c r="K5" s="28"/>
      <c r="L5" s="28"/>
      <c r="M5" s="28"/>
      <c r="N5" s="28"/>
      <c r="O5" s="12">
        <f aca="true" t="shared" si="0" ref="O5:O17">SUM(C5:N5)</f>
        <v>3</v>
      </c>
    </row>
    <row r="6" spans="1:15" s="16" customFormat="1" ht="22.5" customHeight="1">
      <c r="A6" s="33">
        <v>3</v>
      </c>
      <c r="B6" s="35" t="s">
        <v>2</v>
      </c>
      <c r="C6" s="28">
        <v>8</v>
      </c>
      <c r="D6" s="28">
        <v>11</v>
      </c>
      <c r="E6" s="28">
        <v>9</v>
      </c>
      <c r="F6" s="28"/>
      <c r="G6" s="28"/>
      <c r="H6" s="28"/>
      <c r="I6" s="28"/>
      <c r="J6" s="28"/>
      <c r="K6" s="28"/>
      <c r="L6" s="28"/>
      <c r="M6" s="28"/>
      <c r="N6" s="28"/>
      <c r="O6" s="12">
        <f t="shared" si="0"/>
        <v>28</v>
      </c>
    </row>
    <row r="7" spans="1:15" s="16" customFormat="1" ht="22.5" customHeight="1">
      <c r="A7" s="33">
        <v>4</v>
      </c>
      <c r="B7" s="35" t="s">
        <v>3</v>
      </c>
      <c r="C7" s="28">
        <v>15</v>
      </c>
      <c r="D7" s="28">
        <v>12</v>
      </c>
      <c r="E7" s="28">
        <v>6</v>
      </c>
      <c r="F7" s="28"/>
      <c r="G7" s="28"/>
      <c r="H7" s="28"/>
      <c r="I7" s="28"/>
      <c r="J7" s="28"/>
      <c r="K7" s="28"/>
      <c r="L7" s="28"/>
      <c r="M7" s="28"/>
      <c r="N7" s="28"/>
      <c r="O7" s="12">
        <f t="shared" si="0"/>
        <v>33</v>
      </c>
    </row>
    <row r="8" spans="1:15" s="16" customFormat="1" ht="22.5" customHeight="1">
      <c r="A8" s="33">
        <v>5</v>
      </c>
      <c r="B8" s="35" t="s">
        <v>4</v>
      </c>
      <c r="C8" s="28">
        <v>3</v>
      </c>
      <c r="D8" s="28">
        <v>3</v>
      </c>
      <c r="E8" s="28">
        <v>2</v>
      </c>
      <c r="F8" s="28"/>
      <c r="G8" s="28"/>
      <c r="H8" s="28"/>
      <c r="I8" s="28"/>
      <c r="J8" s="28"/>
      <c r="K8" s="28"/>
      <c r="L8" s="28"/>
      <c r="M8" s="28"/>
      <c r="N8" s="28"/>
      <c r="O8" s="12">
        <f t="shared" si="0"/>
        <v>8</v>
      </c>
    </row>
    <row r="9" spans="1:15" s="16" customFormat="1" ht="22.5" customHeight="1">
      <c r="A9" s="33">
        <v>6</v>
      </c>
      <c r="B9" s="35" t="s">
        <v>5</v>
      </c>
      <c r="C9" s="28">
        <v>4</v>
      </c>
      <c r="D9" s="28">
        <v>6</v>
      </c>
      <c r="E9" s="28">
        <v>8</v>
      </c>
      <c r="F9" s="28"/>
      <c r="G9" s="28"/>
      <c r="H9" s="28"/>
      <c r="I9" s="28"/>
      <c r="J9" s="28"/>
      <c r="K9" s="28"/>
      <c r="L9" s="28"/>
      <c r="M9" s="28"/>
      <c r="N9" s="28"/>
      <c r="O9" s="12">
        <f t="shared" si="0"/>
        <v>18</v>
      </c>
    </row>
    <row r="10" spans="1:15" s="16" customFormat="1" ht="22.5" customHeight="1">
      <c r="A10" s="33">
        <v>7</v>
      </c>
      <c r="B10" s="35" t="s">
        <v>6</v>
      </c>
      <c r="C10" s="28">
        <v>290</v>
      </c>
      <c r="D10" s="28">
        <v>240</v>
      </c>
      <c r="E10" s="28">
        <v>254</v>
      </c>
      <c r="F10" s="28"/>
      <c r="G10" s="28"/>
      <c r="H10" s="28"/>
      <c r="I10" s="28"/>
      <c r="J10" s="28"/>
      <c r="K10" s="28"/>
      <c r="L10" s="28"/>
      <c r="M10" s="28"/>
      <c r="N10" s="28"/>
      <c r="O10" s="12">
        <f t="shared" si="0"/>
        <v>784</v>
      </c>
    </row>
    <row r="11" spans="1:15" s="16" customFormat="1" ht="22.5" customHeight="1">
      <c r="A11" s="33">
        <v>8</v>
      </c>
      <c r="B11" s="35" t="s">
        <v>102</v>
      </c>
      <c r="C11" s="28">
        <v>7</v>
      </c>
      <c r="D11" s="28">
        <v>17</v>
      </c>
      <c r="E11" s="28">
        <v>9</v>
      </c>
      <c r="F11" s="28"/>
      <c r="G11" s="28"/>
      <c r="H11" s="28"/>
      <c r="I11" s="28"/>
      <c r="J11" s="28"/>
      <c r="K11" s="28"/>
      <c r="L11" s="28"/>
      <c r="M11" s="28"/>
      <c r="N11" s="28"/>
      <c r="O11" s="12">
        <f t="shared" si="0"/>
        <v>33</v>
      </c>
    </row>
    <row r="12" spans="1:15" s="16" customFormat="1" ht="22.5" customHeight="1">
      <c r="A12" s="108">
        <v>9</v>
      </c>
      <c r="B12" s="35" t="s">
        <v>44</v>
      </c>
      <c r="C12" s="28">
        <v>56</v>
      </c>
      <c r="D12" s="28">
        <v>57</v>
      </c>
      <c r="E12" s="28">
        <v>41</v>
      </c>
      <c r="F12" s="28"/>
      <c r="G12" s="28"/>
      <c r="H12" s="28"/>
      <c r="I12" s="28"/>
      <c r="J12" s="28"/>
      <c r="K12" s="28"/>
      <c r="L12" s="28"/>
      <c r="M12" s="28"/>
      <c r="N12" s="28"/>
      <c r="O12" s="12">
        <f t="shared" si="0"/>
        <v>154</v>
      </c>
    </row>
    <row r="13" spans="1:15" s="16" customFormat="1" ht="22.5" customHeight="1">
      <c r="A13" s="108"/>
      <c r="B13" s="37" t="s">
        <v>7</v>
      </c>
      <c r="C13" s="27">
        <v>35</v>
      </c>
      <c r="D13" s="27">
        <v>32</v>
      </c>
      <c r="E13" s="27">
        <v>26</v>
      </c>
      <c r="F13" s="27"/>
      <c r="G13" s="27"/>
      <c r="H13" s="27"/>
      <c r="I13" s="27"/>
      <c r="J13" s="27"/>
      <c r="K13" s="27"/>
      <c r="L13" s="27"/>
      <c r="M13" s="27"/>
      <c r="N13" s="27"/>
      <c r="O13" s="12">
        <f t="shared" si="0"/>
        <v>93</v>
      </c>
    </row>
    <row r="14" spans="1:15" s="16" customFormat="1" ht="22.5" customHeight="1">
      <c r="A14" s="108"/>
      <c r="B14" s="37" t="s">
        <v>8</v>
      </c>
      <c r="C14" s="27">
        <v>21</v>
      </c>
      <c r="D14" s="27">
        <v>25</v>
      </c>
      <c r="E14" s="27">
        <v>15</v>
      </c>
      <c r="F14" s="27"/>
      <c r="G14" s="27"/>
      <c r="H14" s="27"/>
      <c r="I14" s="27"/>
      <c r="J14" s="27"/>
      <c r="K14" s="27"/>
      <c r="L14" s="27"/>
      <c r="M14" s="27"/>
      <c r="N14" s="27"/>
      <c r="O14" s="12">
        <f t="shared" si="0"/>
        <v>61</v>
      </c>
    </row>
    <row r="15" spans="1:15" s="16" customFormat="1" ht="33.75" customHeight="1">
      <c r="A15" s="33">
        <v>10</v>
      </c>
      <c r="B15" s="35" t="s">
        <v>114</v>
      </c>
      <c r="C15" s="28">
        <v>18</v>
      </c>
      <c r="D15" s="28">
        <v>20</v>
      </c>
      <c r="E15" s="28">
        <v>13</v>
      </c>
      <c r="F15" s="28"/>
      <c r="G15" s="28"/>
      <c r="H15" s="28"/>
      <c r="I15" s="28"/>
      <c r="J15" s="28"/>
      <c r="K15" s="28"/>
      <c r="L15" s="28"/>
      <c r="M15" s="28"/>
      <c r="N15" s="28"/>
      <c r="O15" s="12">
        <f t="shared" si="0"/>
        <v>51</v>
      </c>
    </row>
    <row r="16" spans="1:15" s="16" customFormat="1" ht="45">
      <c r="A16" s="33">
        <v>11</v>
      </c>
      <c r="B16" s="35" t="s">
        <v>104</v>
      </c>
      <c r="C16" s="28">
        <v>33</v>
      </c>
      <c r="D16" s="28">
        <v>31</v>
      </c>
      <c r="E16" s="28">
        <v>17</v>
      </c>
      <c r="F16" s="28"/>
      <c r="G16" s="28"/>
      <c r="H16" s="28"/>
      <c r="I16" s="28"/>
      <c r="J16" s="28"/>
      <c r="K16" s="28"/>
      <c r="L16" s="28"/>
      <c r="M16" s="28"/>
      <c r="N16" s="28"/>
      <c r="O16" s="12">
        <f t="shared" si="0"/>
        <v>81</v>
      </c>
    </row>
    <row r="17" spans="1:15" s="16" customFormat="1" ht="38.25" customHeight="1">
      <c r="A17" s="33">
        <v>12</v>
      </c>
      <c r="B17" s="35" t="s">
        <v>127</v>
      </c>
      <c r="C17" s="28">
        <v>32</v>
      </c>
      <c r="D17" s="28">
        <v>31</v>
      </c>
      <c r="E17" s="28">
        <v>18</v>
      </c>
      <c r="F17" s="28"/>
      <c r="G17" s="28"/>
      <c r="H17" s="28"/>
      <c r="I17" s="28"/>
      <c r="J17" s="28"/>
      <c r="K17" s="28"/>
      <c r="L17" s="28"/>
      <c r="M17" s="28"/>
      <c r="N17" s="28"/>
      <c r="O17" s="22"/>
    </row>
    <row r="18" spans="1:15" s="16" customFormat="1" ht="21.75" customHeight="1">
      <c r="A18" s="33">
        <v>13</v>
      </c>
      <c r="B18" s="35" t="s">
        <v>9</v>
      </c>
      <c r="C18" s="28">
        <v>0</v>
      </c>
      <c r="D18" s="28">
        <v>0</v>
      </c>
      <c r="E18" s="28">
        <v>0</v>
      </c>
      <c r="F18" s="28"/>
      <c r="G18" s="28"/>
      <c r="H18" s="28"/>
      <c r="I18" s="28"/>
      <c r="J18" s="28"/>
      <c r="K18" s="28"/>
      <c r="L18" s="28"/>
      <c r="M18" s="28"/>
      <c r="N18" s="28"/>
      <c r="O18" s="12">
        <f>SUM(C18:N18)</f>
        <v>0</v>
      </c>
    </row>
    <row r="19" spans="1:15" s="16" customFormat="1" ht="21.75" customHeight="1">
      <c r="A19" s="33">
        <v>14</v>
      </c>
      <c r="B19" s="35" t="s">
        <v>10</v>
      </c>
      <c r="C19" s="28">
        <v>0</v>
      </c>
      <c r="D19" s="28">
        <v>0</v>
      </c>
      <c r="E19" s="28">
        <v>0</v>
      </c>
      <c r="F19" s="28"/>
      <c r="G19" s="28"/>
      <c r="H19" s="28"/>
      <c r="I19" s="28"/>
      <c r="J19" s="28"/>
      <c r="K19" s="28"/>
      <c r="L19" s="28"/>
      <c r="M19" s="28"/>
      <c r="N19" s="28"/>
      <c r="O19" s="12">
        <f aca="true" t="shared" si="1" ref="O19:O48">SUM(C19:N19)</f>
        <v>0</v>
      </c>
    </row>
    <row r="20" spans="1:15" s="16" customFormat="1" ht="21.75" customHeight="1">
      <c r="A20" s="33">
        <v>15</v>
      </c>
      <c r="B20" s="35" t="s">
        <v>11</v>
      </c>
      <c r="C20" s="28">
        <v>1</v>
      </c>
      <c r="D20" s="28">
        <v>2</v>
      </c>
      <c r="E20" s="28">
        <v>0</v>
      </c>
      <c r="F20" s="28"/>
      <c r="G20" s="28"/>
      <c r="H20" s="28"/>
      <c r="I20" s="28"/>
      <c r="J20" s="28"/>
      <c r="K20" s="28"/>
      <c r="L20" s="28"/>
      <c r="M20" s="28"/>
      <c r="N20" s="28"/>
      <c r="O20" s="12">
        <f t="shared" si="1"/>
        <v>3</v>
      </c>
    </row>
    <row r="21" spans="1:15" s="16" customFormat="1" ht="21.75" customHeight="1">
      <c r="A21" s="33">
        <v>16</v>
      </c>
      <c r="B21" s="35" t="s">
        <v>12</v>
      </c>
      <c r="C21" s="28">
        <v>0</v>
      </c>
      <c r="D21" s="28">
        <v>0</v>
      </c>
      <c r="E21" s="28">
        <v>0</v>
      </c>
      <c r="F21" s="28"/>
      <c r="G21" s="28"/>
      <c r="H21" s="28"/>
      <c r="I21" s="28"/>
      <c r="J21" s="28"/>
      <c r="K21" s="28"/>
      <c r="L21" s="28"/>
      <c r="M21" s="28"/>
      <c r="N21" s="28"/>
      <c r="O21" s="12">
        <f t="shared" si="1"/>
        <v>0</v>
      </c>
    </row>
    <row r="22" spans="1:15" s="16" customFormat="1" ht="21.75" customHeight="1">
      <c r="A22" s="33">
        <v>17</v>
      </c>
      <c r="B22" s="35" t="s">
        <v>13</v>
      </c>
      <c r="C22" s="28">
        <v>0</v>
      </c>
      <c r="D22" s="28">
        <v>1</v>
      </c>
      <c r="E22" s="28">
        <v>0</v>
      </c>
      <c r="F22" s="28"/>
      <c r="G22" s="28"/>
      <c r="H22" s="28"/>
      <c r="I22" s="28"/>
      <c r="J22" s="28"/>
      <c r="K22" s="28"/>
      <c r="L22" s="28"/>
      <c r="M22" s="28"/>
      <c r="N22" s="28"/>
      <c r="O22" s="12">
        <f t="shared" si="1"/>
        <v>1</v>
      </c>
    </row>
    <row r="23" spans="1:15" s="16" customFormat="1" ht="36.75" customHeight="1">
      <c r="A23" s="33">
        <v>18</v>
      </c>
      <c r="B23" s="35" t="s">
        <v>14</v>
      </c>
      <c r="C23" s="28">
        <v>0</v>
      </c>
      <c r="D23" s="28">
        <v>0</v>
      </c>
      <c r="E23" s="28">
        <v>0</v>
      </c>
      <c r="F23" s="28"/>
      <c r="G23" s="28"/>
      <c r="H23" s="28"/>
      <c r="I23" s="28"/>
      <c r="J23" s="28"/>
      <c r="K23" s="28"/>
      <c r="L23" s="28"/>
      <c r="M23" s="28"/>
      <c r="N23" s="28"/>
      <c r="O23" s="12">
        <f t="shared" si="1"/>
        <v>0</v>
      </c>
    </row>
    <row r="24" spans="1:15" s="16" customFormat="1" ht="14.25">
      <c r="A24" s="33">
        <v>19</v>
      </c>
      <c r="B24" s="35" t="s">
        <v>15</v>
      </c>
      <c r="C24" s="28">
        <v>0</v>
      </c>
      <c r="D24" s="28">
        <v>0</v>
      </c>
      <c r="E24" s="28">
        <v>0</v>
      </c>
      <c r="F24" s="28"/>
      <c r="G24" s="28"/>
      <c r="H24" s="28"/>
      <c r="I24" s="28"/>
      <c r="J24" s="28"/>
      <c r="K24" s="28"/>
      <c r="L24" s="28"/>
      <c r="M24" s="28"/>
      <c r="N24" s="28"/>
      <c r="O24" s="12">
        <f t="shared" si="1"/>
        <v>0</v>
      </c>
    </row>
    <row r="25" spans="1:15" s="16" customFormat="1" ht="21" customHeight="1">
      <c r="A25" s="33">
        <v>20</v>
      </c>
      <c r="B25" s="35" t="s">
        <v>16</v>
      </c>
      <c r="C25" s="28">
        <v>2</v>
      </c>
      <c r="D25" s="28">
        <v>0</v>
      </c>
      <c r="E25" s="28">
        <v>1</v>
      </c>
      <c r="F25" s="28"/>
      <c r="G25" s="28"/>
      <c r="H25" s="28"/>
      <c r="I25" s="28"/>
      <c r="J25" s="28"/>
      <c r="K25" s="28"/>
      <c r="L25" s="28"/>
      <c r="M25" s="28"/>
      <c r="N25" s="28"/>
      <c r="O25" s="12">
        <f t="shared" si="1"/>
        <v>3</v>
      </c>
    </row>
    <row r="26" spans="1:15" s="16" customFormat="1" ht="21" customHeight="1">
      <c r="A26" s="33">
        <v>21</v>
      </c>
      <c r="B26" s="35" t="s">
        <v>17</v>
      </c>
      <c r="C26" s="28">
        <v>3</v>
      </c>
      <c r="D26" s="28">
        <v>6</v>
      </c>
      <c r="E26" s="28">
        <v>3</v>
      </c>
      <c r="F26" s="28"/>
      <c r="G26" s="28"/>
      <c r="H26" s="28"/>
      <c r="I26" s="28"/>
      <c r="J26" s="28"/>
      <c r="K26" s="28"/>
      <c r="L26" s="28"/>
      <c r="M26" s="28"/>
      <c r="N26" s="28"/>
      <c r="O26" s="12">
        <f t="shared" si="1"/>
        <v>12</v>
      </c>
    </row>
    <row r="27" spans="1:15" s="16" customFormat="1" ht="21" customHeight="1">
      <c r="A27" s="33">
        <v>22</v>
      </c>
      <c r="B27" s="35" t="s">
        <v>18</v>
      </c>
      <c r="C27" s="28">
        <v>1</v>
      </c>
      <c r="D27" s="28">
        <v>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  <c r="N27" s="28"/>
      <c r="O27" s="12">
        <f t="shared" si="1"/>
        <v>2</v>
      </c>
    </row>
    <row r="28" spans="1:15" s="16" customFormat="1" ht="21" customHeight="1">
      <c r="A28" s="33">
        <v>23</v>
      </c>
      <c r="B28" s="35" t="s">
        <v>105</v>
      </c>
      <c r="C28" s="28">
        <v>3</v>
      </c>
      <c r="D28" s="28">
        <v>1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  <c r="N28" s="28"/>
      <c r="O28" s="12">
        <f t="shared" si="1"/>
        <v>5</v>
      </c>
    </row>
    <row r="29" spans="1:15" s="16" customFormat="1" ht="21" customHeight="1">
      <c r="A29" s="108">
        <v>24</v>
      </c>
      <c r="B29" s="35" t="s">
        <v>20</v>
      </c>
      <c r="C29" s="28">
        <v>2</v>
      </c>
      <c r="D29" s="28">
        <v>1</v>
      </c>
      <c r="E29" s="28">
        <v>0</v>
      </c>
      <c r="F29" s="28"/>
      <c r="G29" s="28"/>
      <c r="H29" s="28"/>
      <c r="I29" s="28"/>
      <c r="J29" s="28"/>
      <c r="K29" s="28"/>
      <c r="L29" s="28"/>
      <c r="M29" s="28"/>
      <c r="N29" s="28"/>
      <c r="O29" s="12">
        <f t="shared" si="1"/>
        <v>3</v>
      </c>
    </row>
    <row r="30" spans="1:15" s="16" customFormat="1" ht="21" customHeight="1">
      <c r="A30" s="108"/>
      <c r="B30" s="37" t="s">
        <v>21</v>
      </c>
      <c r="C30" s="27">
        <v>2</v>
      </c>
      <c r="D30" s="27">
        <v>1</v>
      </c>
      <c r="E30" s="27">
        <v>0</v>
      </c>
      <c r="F30" s="27"/>
      <c r="G30" s="27"/>
      <c r="H30" s="27"/>
      <c r="I30" s="27"/>
      <c r="J30" s="27"/>
      <c r="K30" s="27"/>
      <c r="L30" s="27"/>
      <c r="M30" s="27"/>
      <c r="N30" s="27"/>
      <c r="O30" s="12">
        <f t="shared" si="1"/>
        <v>3</v>
      </c>
    </row>
    <row r="31" spans="1:15" s="16" customFormat="1" ht="21" customHeight="1">
      <c r="A31" s="108"/>
      <c r="B31" s="37" t="s">
        <v>22</v>
      </c>
      <c r="C31" s="27">
        <v>0</v>
      </c>
      <c r="D31" s="27">
        <v>0</v>
      </c>
      <c r="E31" s="27">
        <v>0</v>
      </c>
      <c r="F31" s="27"/>
      <c r="G31" s="27"/>
      <c r="H31" s="27"/>
      <c r="I31" s="27"/>
      <c r="J31" s="27"/>
      <c r="K31" s="27"/>
      <c r="L31" s="27"/>
      <c r="M31" s="27"/>
      <c r="N31" s="27"/>
      <c r="O31" s="12">
        <f t="shared" si="1"/>
        <v>0</v>
      </c>
    </row>
    <row r="32" spans="1:15" s="16" customFormat="1" ht="21" customHeight="1">
      <c r="A32" s="108"/>
      <c r="B32" s="37" t="s">
        <v>23</v>
      </c>
      <c r="C32" s="27">
        <v>0</v>
      </c>
      <c r="D32" s="27">
        <v>0</v>
      </c>
      <c r="E32" s="27">
        <v>0</v>
      </c>
      <c r="F32" s="27"/>
      <c r="G32" s="27"/>
      <c r="H32" s="27"/>
      <c r="I32" s="27"/>
      <c r="J32" s="27"/>
      <c r="K32" s="27"/>
      <c r="L32" s="27"/>
      <c r="M32" s="27"/>
      <c r="N32" s="27"/>
      <c r="O32" s="12">
        <f t="shared" si="1"/>
        <v>0</v>
      </c>
    </row>
    <row r="33" spans="1:15" s="16" customFormat="1" ht="21" customHeight="1">
      <c r="A33" s="33">
        <v>25</v>
      </c>
      <c r="B33" s="35" t="s">
        <v>24</v>
      </c>
      <c r="C33" s="28">
        <v>2</v>
      </c>
      <c r="D33" s="28">
        <v>5</v>
      </c>
      <c r="E33" s="28">
        <v>3</v>
      </c>
      <c r="F33" s="28"/>
      <c r="G33" s="28"/>
      <c r="H33" s="28"/>
      <c r="I33" s="28"/>
      <c r="J33" s="28"/>
      <c r="K33" s="28"/>
      <c r="L33" s="28"/>
      <c r="M33" s="28"/>
      <c r="N33" s="28"/>
      <c r="O33" s="12">
        <f t="shared" si="1"/>
        <v>10</v>
      </c>
    </row>
    <row r="34" spans="1:15" s="16" customFormat="1" ht="21" customHeight="1">
      <c r="A34" s="108">
        <v>26</v>
      </c>
      <c r="B34" s="35" t="s">
        <v>25</v>
      </c>
      <c r="C34" s="28">
        <v>2</v>
      </c>
      <c r="D34" s="28">
        <v>1</v>
      </c>
      <c r="E34" s="28">
        <v>0</v>
      </c>
      <c r="F34" s="28"/>
      <c r="G34" s="28"/>
      <c r="H34" s="28"/>
      <c r="I34" s="28"/>
      <c r="J34" s="28"/>
      <c r="K34" s="28"/>
      <c r="L34" s="28"/>
      <c r="M34" s="28"/>
      <c r="N34" s="28"/>
      <c r="O34" s="12">
        <f t="shared" si="1"/>
        <v>3</v>
      </c>
    </row>
    <row r="35" spans="1:15" s="16" customFormat="1" ht="21" customHeight="1">
      <c r="A35" s="108"/>
      <c r="B35" s="37" t="s">
        <v>26</v>
      </c>
      <c r="C35" s="27">
        <v>1</v>
      </c>
      <c r="D35" s="27">
        <v>0</v>
      </c>
      <c r="E35" s="27">
        <v>0</v>
      </c>
      <c r="F35" s="27"/>
      <c r="G35" s="27"/>
      <c r="H35" s="27"/>
      <c r="I35" s="27"/>
      <c r="J35" s="27"/>
      <c r="K35" s="27"/>
      <c r="L35" s="27"/>
      <c r="M35" s="27"/>
      <c r="N35" s="27"/>
      <c r="O35" s="12">
        <f t="shared" si="1"/>
        <v>1</v>
      </c>
    </row>
    <row r="36" spans="1:15" s="16" customFormat="1" ht="21" customHeight="1">
      <c r="A36" s="108"/>
      <c r="B36" s="37" t="s">
        <v>27</v>
      </c>
      <c r="C36" s="27">
        <v>1</v>
      </c>
      <c r="D36" s="27">
        <v>1</v>
      </c>
      <c r="E36" s="27"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12">
        <f t="shared" si="1"/>
        <v>2</v>
      </c>
    </row>
    <row r="37" spans="1:15" s="16" customFormat="1" ht="21" customHeight="1">
      <c r="A37" s="33">
        <v>27</v>
      </c>
      <c r="B37" s="35" t="s">
        <v>28</v>
      </c>
      <c r="C37" s="28">
        <v>0</v>
      </c>
      <c r="D37" s="28">
        <v>1</v>
      </c>
      <c r="E37" s="28">
        <v>1</v>
      </c>
      <c r="F37" s="28"/>
      <c r="G37" s="28"/>
      <c r="H37" s="28"/>
      <c r="I37" s="28"/>
      <c r="J37" s="28"/>
      <c r="K37" s="28"/>
      <c r="L37" s="28"/>
      <c r="M37" s="28"/>
      <c r="N37" s="28"/>
      <c r="O37" s="12">
        <f t="shared" si="1"/>
        <v>2</v>
      </c>
    </row>
    <row r="38" spans="1:15" s="16" customFormat="1" ht="21" customHeight="1">
      <c r="A38" s="33">
        <v>28</v>
      </c>
      <c r="B38" s="35" t="s">
        <v>29</v>
      </c>
      <c r="C38" s="28">
        <v>2</v>
      </c>
      <c r="D38" s="28">
        <v>2</v>
      </c>
      <c r="E38" s="28">
        <v>1</v>
      </c>
      <c r="F38" s="28"/>
      <c r="G38" s="28"/>
      <c r="H38" s="28"/>
      <c r="I38" s="28"/>
      <c r="J38" s="28"/>
      <c r="K38" s="28"/>
      <c r="L38" s="28"/>
      <c r="M38" s="28"/>
      <c r="N38" s="28"/>
      <c r="O38" s="12">
        <f t="shared" si="1"/>
        <v>5</v>
      </c>
    </row>
    <row r="39" spans="1:15" s="16" customFormat="1" ht="14.25">
      <c r="A39" s="33">
        <v>29</v>
      </c>
      <c r="B39" s="35" t="s">
        <v>118</v>
      </c>
      <c r="C39" s="28">
        <v>8</v>
      </c>
      <c r="D39" s="28">
        <v>3</v>
      </c>
      <c r="E39" s="28">
        <v>3</v>
      </c>
      <c r="F39" s="28"/>
      <c r="G39" s="28"/>
      <c r="H39" s="28"/>
      <c r="I39" s="28"/>
      <c r="J39" s="28"/>
      <c r="K39" s="28"/>
      <c r="L39" s="28"/>
      <c r="M39" s="28"/>
      <c r="N39" s="28"/>
      <c r="O39" s="12">
        <f t="shared" si="1"/>
        <v>14</v>
      </c>
    </row>
    <row r="40" spans="1:15" s="16" customFormat="1" ht="33.75" customHeight="1">
      <c r="A40" s="33">
        <v>30</v>
      </c>
      <c r="B40" s="39" t="s">
        <v>57</v>
      </c>
      <c r="C40" s="28">
        <v>15</v>
      </c>
      <c r="D40" s="28">
        <v>25</v>
      </c>
      <c r="E40" s="28">
        <v>22</v>
      </c>
      <c r="F40" s="28"/>
      <c r="G40" s="28"/>
      <c r="H40" s="28"/>
      <c r="I40" s="28"/>
      <c r="J40" s="28"/>
      <c r="K40" s="28"/>
      <c r="L40" s="28"/>
      <c r="M40" s="28"/>
      <c r="N40" s="28"/>
      <c r="O40" s="12">
        <f t="shared" si="1"/>
        <v>62</v>
      </c>
    </row>
    <row r="41" spans="1:15" s="16" customFormat="1" ht="18.75" customHeight="1">
      <c r="A41" s="108">
        <v>31</v>
      </c>
      <c r="B41" s="23" t="s">
        <v>50</v>
      </c>
      <c r="C41" s="28">
        <v>158</v>
      </c>
      <c r="D41" s="28">
        <v>145</v>
      </c>
      <c r="E41" s="28">
        <v>189</v>
      </c>
      <c r="F41" s="28"/>
      <c r="G41" s="28"/>
      <c r="H41" s="28"/>
      <c r="I41" s="28"/>
      <c r="J41" s="28"/>
      <c r="K41" s="28"/>
      <c r="L41" s="28"/>
      <c r="M41" s="28"/>
      <c r="N41" s="28"/>
      <c r="O41" s="12">
        <f t="shared" si="1"/>
        <v>492</v>
      </c>
    </row>
    <row r="42" spans="1:15" s="16" customFormat="1" ht="18.75" customHeight="1">
      <c r="A42" s="108"/>
      <c r="B42" s="84" t="s">
        <v>106</v>
      </c>
      <c r="C42" s="27">
        <v>35</v>
      </c>
      <c r="D42" s="27">
        <v>41</v>
      </c>
      <c r="E42" s="27">
        <v>61</v>
      </c>
      <c r="F42" s="27"/>
      <c r="G42" s="27"/>
      <c r="H42" s="27"/>
      <c r="I42" s="27"/>
      <c r="J42" s="27"/>
      <c r="K42" s="27"/>
      <c r="L42" s="27"/>
      <c r="M42" s="27"/>
      <c r="N42" s="27"/>
      <c r="O42" s="12">
        <f t="shared" si="1"/>
        <v>137</v>
      </c>
    </row>
    <row r="43" spans="1:15" s="16" customFormat="1" ht="18.75" customHeight="1">
      <c r="A43" s="108"/>
      <c r="B43" s="84" t="s">
        <v>107</v>
      </c>
      <c r="C43" s="27">
        <v>2</v>
      </c>
      <c r="D43" s="27">
        <v>1</v>
      </c>
      <c r="E43" s="27">
        <v>1</v>
      </c>
      <c r="F43" s="27"/>
      <c r="G43" s="27"/>
      <c r="H43" s="27"/>
      <c r="I43" s="27"/>
      <c r="J43" s="27"/>
      <c r="K43" s="27"/>
      <c r="L43" s="27"/>
      <c r="M43" s="27"/>
      <c r="N43" s="27"/>
      <c r="O43" s="12">
        <f t="shared" si="1"/>
        <v>4</v>
      </c>
    </row>
    <row r="44" spans="1:15" s="16" customFormat="1" ht="18.75" customHeight="1">
      <c r="A44" s="108"/>
      <c r="B44" s="84" t="s">
        <v>108</v>
      </c>
      <c r="C44" s="27">
        <v>1</v>
      </c>
      <c r="D44" s="27">
        <v>4</v>
      </c>
      <c r="E44" s="27">
        <v>2</v>
      </c>
      <c r="F44" s="27"/>
      <c r="G44" s="27"/>
      <c r="H44" s="27"/>
      <c r="I44" s="27"/>
      <c r="J44" s="27"/>
      <c r="K44" s="27"/>
      <c r="L44" s="27"/>
      <c r="M44" s="27"/>
      <c r="N44" s="27"/>
      <c r="O44" s="12">
        <f t="shared" si="1"/>
        <v>7</v>
      </c>
    </row>
    <row r="45" spans="1:15" s="16" customFormat="1" ht="18.75" customHeight="1">
      <c r="A45" s="108"/>
      <c r="B45" s="84" t="s">
        <v>109</v>
      </c>
      <c r="C45" s="27">
        <v>16</v>
      </c>
      <c r="D45" s="27">
        <v>6</v>
      </c>
      <c r="E45" s="27">
        <v>7</v>
      </c>
      <c r="F45" s="27"/>
      <c r="G45" s="27"/>
      <c r="H45" s="27"/>
      <c r="I45" s="27"/>
      <c r="J45" s="27"/>
      <c r="K45" s="27"/>
      <c r="L45" s="27"/>
      <c r="M45" s="27"/>
      <c r="N45" s="27"/>
      <c r="O45" s="12">
        <f t="shared" si="1"/>
        <v>29</v>
      </c>
    </row>
    <row r="46" spans="1:15" s="16" customFormat="1" ht="18.75" customHeight="1">
      <c r="A46" s="108"/>
      <c r="B46" s="84" t="s">
        <v>110</v>
      </c>
      <c r="C46" s="27">
        <v>4</v>
      </c>
      <c r="D46" s="27">
        <v>5</v>
      </c>
      <c r="E46" s="27">
        <v>3</v>
      </c>
      <c r="F46" s="27"/>
      <c r="G46" s="27"/>
      <c r="H46" s="27"/>
      <c r="I46" s="27"/>
      <c r="J46" s="27"/>
      <c r="K46" s="27"/>
      <c r="L46" s="27"/>
      <c r="M46" s="27"/>
      <c r="N46" s="27"/>
      <c r="O46" s="12">
        <f t="shared" si="1"/>
        <v>12</v>
      </c>
    </row>
    <row r="47" spans="1:15" s="16" customFormat="1" ht="18.75" customHeight="1">
      <c r="A47" s="108"/>
      <c r="B47" s="84" t="s">
        <v>111</v>
      </c>
      <c r="C47" s="27">
        <v>32</v>
      </c>
      <c r="D47" s="27">
        <v>33</v>
      </c>
      <c r="E47" s="27">
        <v>58</v>
      </c>
      <c r="F47" s="27"/>
      <c r="G47" s="27"/>
      <c r="H47" s="27"/>
      <c r="I47" s="27"/>
      <c r="J47" s="27"/>
      <c r="K47" s="27"/>
      <c r="L47" s="27"/>
      <c r="M47" s="27"/>
      <c r="N47" s="27"/>
      <c r="O47" s="12">
        <f t="shared" si="1"/>
        <v>123</v>
      </c>
    </row>
    <row r="48" spans="1:15" s="16" customFormat="1" ht="18.75" customHeight="1">
      <c r="A48" s="108"/>
      <c r="B48" s="84" t="s">
        <v>112</v>
      </c>
      <c r="C48" s="27">
        <v>21</v>
      </c>
      <c r="D48" s="27">
        <v>29</v>
      </c>
      <c r="E48" s="27">
        <v>21</v>
      </c>
      <c r="F48" s="27"/>
      <c r="G48" s="27"/>
      <c r="H48" s="27"/>
      <c r="I48" s="27"/>
      <c r="J48" s="27"/>
      <c r="K48" s="27"/>
      <c r="L48" s="27"/>
      <c r="M48" s="27"/>
      <c r="N48" s="27"/>
      <c r="O48" s="12">
        <f t="shared" si="1"/>
        <v>71</v>
      </c>
    </row>
    <row r="49" spans="1:15" s="16" customFormat="1" ht="18.75" customHeight="1">
      <c r="A49" s="108"/>
      <c r="B49" s="84" t="s">
        <v>113</v>
      </c>
      <c r="C49" s="27">
        <v>47</v>
      </c>
      <c r="D49" s="27">
        <v>26</v>
      </c>
      <c r="E49" s="27">
        <v>36</v>
      </c>
      <c r="F49" s="27"/>
      <c r="G49" s="27"/>
      <c r="H49" s="27"/>
      <c r="I49" s="27"/>
      <c r="J49" s="27"/>
      <c r="K49" s="27"/>
      <c r="L49" s="27"/>
      <c r="M49" s="27"/>
      <c r="N49" s="27"/>
      <c r="O49" s="12">
        <f>SUM(C49:N49)</f>
        <v>109</v>
      </c>
    </row>
    <row r="50" spans="1:15" s="16" customFormat="1" ht="18.75" customHeight="1">
      <c r="A50" s="108">
        <v>32</v>
      </c>
      <c r="B50" s="40" t="s">
        <v>117</v>
      </c>
      <c r="C50" s="85">
        <f>+C51+C52+C53+C54+C55+C56</f>
        <v>2520</v>
      </c>
      <c r="D50" s="85">
        <f>+D51+D52+D53+D54+D55+D56</f>
        <v>2610</v>
      </c>
      <c r="E50" s="85">
        <v>2674</v>
      </c>
      <c r="F50" s="85"/>
      <c r="G50" s="85"/>
      <c r="H50" s="85"/>
      <c r="I50" s="85"/>
      <c r="J50" s="85"/>
      <c r="K50" s="85"/>
      <c r="L50" s="85"/>
      <c r="M50" s="85"/>
      <c r="N50" s="85"/>
      <c r="O50" s="94"/>
    </row>
    <row r="51" spans="1:15" s="16" customFormat="1" ht="18.75" customHeight="1">
      <c r="A51" s="108"/>
      <c r="B51" s="37" t="s">
        <v>129</v>
      </c>
      <c r="C51" s="27">
        <v>78</v>
      </c>
      <c r="D51" s="27">
        <v>167</v>
      </c>
      <c r="E51" s="27">
        <v>230</v>
      </c>
      <c r="F51" s="27"/>
      <c r="G51" s="27"/>
      <c r="H51" s="27"/>
      <c r="I51" s="27"/>
      <c r="J51" s="27"/>
      <c r="K51" s="27"/>
      <c r="L51" s="27"/>
      <c r="M51" s="27"/>
      <c r="N51" s="27"/>
      <c r="O51" s="95"/>
    </row>
    <row r="52" spans="1:15" s="16" customFormat="1" ht="18.75" customHeight="1">
      <c r="A52" s="108"/>
      <c r="B52" s="37" t="s">
        <v>130</v>
      </c>
      <c r="C52" s="27">
        <v>825</v>
      </c>
      <c r="D52" s="27">
        <v>825</v>
      </c>
      <c r="E52" s="27">
        <v>825</v>
      </c>
      <c r="F52" s="27"/>
      <c r="G52" s="27"/>
      <c r="H52" s="27"/>
      <c r="I52" s="27"/>
      <c r="J52" s="27"/>
      <c r="K52" s="27"/>
      <c r="L52" s="27"/>
      <c r="M52" s="27"/>
      <c r="N52" s="27"/>
      <c r="O52" s="95"/>
    </row>
    <row r="53" spans="1:15" s="16" customFormat="1" ht="18.75" customHeight="1">
      <c r="A53" s="108"/>
      <c r="B53" s="37" t="s">
        <v>131</v>
      </c>
      <c r="C53" s="27">
        <v>718</v>
      </c>
      <c r="D53" s="27">
        <v>718</v>
      </c>
      <c r="E53" s="27">
        <v>718</v>
      </c>
      <c r="F53" s="27"/>
      <c r="G53" s="27"/>
      <c r="H53" s="27"/>
      <c r="I53" s="27"/>
      <c r="J53" s="27"/>
      <c r="K53" s="27"/>
      <c r="L53" s="27"/>
      <c r="M53" s="27"/>
      <c r="N53" s="27"/>
      <c r="O53" s="95"/>
    </row>
    <row r="54" spans="1:15" s="16" customFormat="1" ht="18.75" customHeight="1">
      <c r="A54" s="108"/>
      <c r="B54" s="37" t="s">
        <v>132</v>
      </c>
      <c r="C54" s="27">
        <v>399</v>
      </c>
      <c r="D54" s="27">
        <v>400</v>
      </c>
      <c r="E54" s="27">
        <v>400</v>
      </c>
      <c r="F54" s="27"/>
      <c r="G54" s="27"/>
      <c r="H54" s="27"/>
      <c r="I54" s="27"/>
      <c r="J54" s="27"/>
      <c r="K54" s="27"/>
      <c r="L54" s="27"/>
      <c r="M54" s="27"/>
      <c r="N54" s="27"/>
      <c r="O54" s="95"/>
    </row>
    <row r="55" spans="1:15" s="16" customFormat="1" ht="18.75" customHeight="1">
      <c r="A55" s="108"/>
      <c r="B55" s="37" t="s">
        <v>133</v>
      </c>
      <c r="C55" s="27">
        <v>168</v>
      </c>
      <c r="D55" s="27">
        <v>168</v>
      </c>
      <c r="E55" s="27">
        <v>169</v>
      </c>
      <c r="F55" s="27"/>
      <c r="G55" s="27"/>
      <c r="H55" s="27"/>
      <c r="I55" s="27"/>
      <c r="J55" s="27"/>
      <c r="K55" s="27"/>
      <c r="L55" s="27"/>
      <c r="M55" s="27"/>
      <c r="N55" s="27"/>
      <c r="O55" s="95"/>
    </row>
    <row r="56" spans="1:15" s="16" customFormat="1" ht="18.75" customHeight="1">
      <c r="A56" s="108"/>
      <c r="B56" s="37" t="s">
        <v>30</v>
      </c>
      <c r="C56" s="27">
        <v>332</v>
      </c>
      <c r="D56" s="27">
        <v>332</v>
      </c>
      <c r="E56" s="27">
        <v>332</v>
      </c>
      <c r="F56" s="27"/>
      <c r="G56" s="27"/>
      <c r="H56" s="27"/>
      <c r="I56" s="27"/>
      <c r="J56" s="27"/>
      <c r="K56" s="27"/>
      <c r="L56" s="27"/>
      <c r="M56" s="27"/>
      <c r="N56" s="27"/>
      <c r="O56" s="96"/>
    </row>
    <row r="57" spans="3:14" ht="14.2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ht="14.25"/>
  </sheetData>
  <sheetProtection/>
  <protectedRanges>
    <protectedRange sqref="V212 A121:O150 A61:E73 A74:D120 P171:P224 E74:O74 E90:O120 E75:N89 Q61:S72 Q91:U103 Q136:T148 S212 S199:V211 A151:P167 A168:O224" name="Servidores publicos"/>
    <protectedRange sqref="L4:N56" name="Rango1"/>
  </protectedRanges>
  <mergeCells count="8">
    <mergeCell ref="A41:A49"/>
    <mergeCell ref="A50:A56"/>
    <mergeCell ref="O50:O56"/>
    <mergeCell ref="A1:O1"/>
    <mergeCell ref="A2:O2"/>
    <mergeCell ref="A12:A14"/>
    <mergeCell ref="A29:A32"/>
    <mergeCell ref="A34:A36"/>
  </mergeCells>
  <printOptions/>
  <pageMargins left="0.7" right="0.7" top="0.75" bottom="0.75" header="0.3" footer="0.3"/>
  <pageSetup horizontalDpi="600" verticalDpi="600" orientation="landscape" paperSize="5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>
    <tabColor rgb="FFB2B2B2"/>
  </sheetPr>
  <dimension ref="A1:O57"/>
  <sheetViews>
    <sheetView zoomScale="93" zoomScaleNormal="93" zoomScalePageLayoutView="0" workbookViewId="0" topLeftCell="A1">
      <selection activeCell="C7" sqref="C7"/>
    </sheetView>
  </sheetViews>
  <sheetFormatPr defaultColWidth="13.7109375" defaultRowHeight="15" zeroHeight="1"/>
  <cols>
    <col min="1" max="1" width="6.28125" style="25" customWidth="1"/>
    <col min="2" max="2" width="44.00390625" style="64" customWidth="1"/>
    <col min="3" max="3" width="11.421875" style="15" customWidth="1"/>
    <col min="4" max="4" width="13.00390625" style="15" customWidth="1"/>
    <col min="5" max="5" width="12.28125" style="15" customWidth="1"/>
    <col min="6" max="6" width="15.00390625" style="15" customWidth="1"/>
    <col min="7" max="7" width="14.7109375" style="15" customWidth="1"/>
    <col min="8" max="8" width="14.28125" style="15" customWidth="1"/>
    <col min="9" max="9" width="15.421875" style="15" customWidth="1"/>
    <col min="10" max="10" width="14.140625" style="15" customWidth="1"/>
    <col min="11" max="11" width="10.8515625" style="15" customWidth="1"/>
    <col min="12" max="12" width="9.57421875" style="15" customWidth="1"/>
    <col min="13" max="13" width="12.140625" style="15" customWidth="1"/>
    <col min="14" max="14" width="11.57421875" style="15" customWidth="1"/>
    <col min="15" max="15" width="13.28125" style="15" customWidth="1"/>
    <col min="16" max="16" width="17.140625" style="15" customWidth="1"/>
    <col min="17" max="17" width="10.421875" style="15" hidden="1" customWidth="1"/>
    <col min="18" max="18" width="14.7109375" style="15" hidden="1" customWidth="1"/>
    <col min="19" max="19" width="20.421875" style="15" hidden="1" customWidth="1"/>
    <col min="20" max="20" width="17.140625" style="15" hidden="1" customWidth="1"/>
    <col min="21" max="21" width="15.00390625" style="15" hidden="1" customWidth="1"/>
    <col min="22" max="22" width="13.421875" style="15" hidden="1" customWidth="1"/>
    <col min="23" max="33" width="7.00390625" style="15" hidden="1" customWidth="1"/>
    <col min="34" max="16384" width="0" style="15" hidden="1" customWidth="1"/>
  </cols>
  <sheetData>
    <row r="1" spans="1:15" ht="23.25" customHeight="1">
      <c r="A1" s="106" t="s">
        <v>137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s="16" customFormat="1" ht="22.5" customHeight="1">
      <c r="A2" s="105" t="s">
        <v>123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16" customFormat="1" ht="26.25" customHeight="1">
      <c r="A3" s="17"/>
      <c r="B3" s="18"/>
      <c r="C3" s="19" t="s">
        <v>31</v>
      </c>
      <c r="D3" s="19" t="s">
        <v>32</v>
      </c>
      <c r="E3" s="19" t="s">
        <v>33</v>
      </c>
      <c r="F3" s="19" t="s">
        <v>34</v>
      </c>
      <c r="G3" s="19" t="s">
        <v>35</v>
      </c>
      <c r="H3" s="19" t="s">
        <v>36</v>
      </c>
      <c r="I3" s="19" t="s">
        <v>37</v>
      </c>
      <c r="J3" s="19" t="s">
        <v>38</v>
      </c>
      <c r="K3" s="19" t="s">
        <v>39</v>
      </c>
      <c r="L3" s="19" t="s">
        <v>40</v>
      </c>
      <c r="M3" s="19" t="s">
        <v>41</v>
      </c>
      <c r="N3" s="19" t="s">
        <v>42</v>
      </c>
      <c r="O3" s="19" t="s">
        <v>43</v>
      </c>
    </row>
    <row r="4" spans="1:15" s="16" customFormat="1" ht="24" customHeight="1">
      <c r="A4" s="33">
        <v>1</v>
      </c>
      <c r="B4" s="35" t="s">
        <v>128</v>
      </c>
      <c r="C4" s="28">
        <v>97</v>
      </c>
      <c r="D4" s="28">
        <v>125</v>
      </c>
      <c r="E4" s="28">
        <v>99</v>
      </c>
      <c r="F4" s="28"/>
      <c r="G4" s="28"/>
      <c r="H4" s="28"/>
      <c r="I4" s="28"/>
      <c r="J4" s="28"/>
      <c r="K4" s="28"/>
      <c r="L4" s="28"/>
      <c r="M4" s="28"/>
      <c r="N4" s="28"/>
      <c r="O4" s="12">
        <f>SUM(C4:N4)</f>
        <v>321</v>
      </c>
    </row>
    <row r="5" spans="1:15" s="16" customFormat="1" ht="36.75" customHeight="1">
      <c r="A5" s="33">
        <v>2</v>
      </c>
      <c r="B5" s="35" t="s">
        <v>101</v>
      </c>
      <c r="C5" s="28">
        <v>5</v>
      </c>
      <c r="D5" s="28">
        <v>14</v>
      </c>
      <c r="E5" s="28">
        <v>14</v>
      </c>
      <c r="F5" s="28"/>
      <c r="G5" s="28"/>
      <c r="H5" s="28"/>
      <c r="I5" s="28"/>
      <c r="J5" s="28"/>
      <c r="K5" s="28"/>
      <c r="L5" s="28"/>
      <c r="M5" s="28"/>
      <c r="N5" s="28"/>
      <c r="O5" s="12">
        <f aca="true" t="shared" si="0" ref="O5:O16">SUM(C5:N5)</f>
        <v>33</v>
      </c>
    </row>
    <row r="6" spans="1:15" s="16" customFormat="1" ht="22.5" customHeight="1">
      <c r="A6" s="33">
        <v>3</v>
      </c>
      <c r="B6" s="35" t="s">
        <v>2</v>
      </c>
      <c r="C6" s="28">
        <v>22</v>
      </c>
      <c r="D6" s="28">
        <v>13</v>
      </c>
      <c r="E6" s="28">
        <v>14</v>
      </c>
      <c r="F6" s="28"/>
      <c r="G6" s="28"/>
      <c r="H6" s="28"/>
      <c r="I6" s="28"/>
      <c r="J6" s="28"/>
      <c r="K6" s="28"/>
      <c r="L6" s="28"/>
      <c r="M6" s="28"/>
      <c r="N6" s="28"/>
      <c r="O6" s="12">
        <f t="shared" si="0"/>
        <v>49</v>
      </c>
    </row>
    <row r="7" spans="1:15" s="16" customFormat="1" ht="22.5" customHeight="1">
      <c r="A7" s="33">
        <v>4</v>
      </c>
      <c r="B7" s="35" t="s">
        <v>3</v>
      </c>
      <c r="C7" s="28">
        <v>21</v>
      </c>
      <c r="D7" s="28">
        <v>25</v>
      </c>
      <c r="E7" s="28">
        <v>12</v>
      </c>
      <c r="F7" s="28"/>
      <c r="G7" s="28"/>
      <c r="H7" s="28"/>
      <c r="I7" s="28"/>
      <c r="J7" s="28"/>
      <c r="K7" s="28"/>
      <c r="L7" s="28"/>
      <c r="M7" s="28"/>
      <c r="N7" s="28"/>
      <c r="O7" s="12">
        <f t="shared" si="0"/>
        <v>58</v>
      </c>
    </row>
    <row r="8" spans="1:15" s="16" customFormat="1" ht="22.5" customHeight="1">
      <c r="A8" s="33">
        <v>5</v>
      </c>
      <c r="B8" s="35" t="s">
        <v>4</v>
      </c>
      <c r="C8" s="28">
        <v>14</v>
      </c>
      <c r="D8" s="28">
        <v>7</v>
      </c>
      <c r="E8" s="28">
        <v>14</v>
      </c>
      <c r="F8" s="28"/>
      <c r="G8" s="28"/>
      <c r="H8" s="28"/>
      <c r="I8" s="28"/>
      <c r="J8" s="28"/>
      <c r="K8" s="28"/>
      <c r="L8" s="28"/>
      <c r="M8" s="28"/>
      <c r="N8" s="28"/>
      <c r="O8" s="12">
        <f t="shared" si="0"/>
        <v>35</v>
      </c>
    </row>
    <row r="9" spans="1:15" s="16" customFormat="1" ht="22.5" customHeight="1">
      <c r="A9" s="33">
        <v>6</v>
      </c>
      <c r="B9" s="35" t="s">
        <v>5</v>
      </c>
      <c r="C9" s="28">
        <v>10</v>
      </c>
      <c r="D9" s="28">
        <v>7</v>
      </c>
      <c r="E9" s="28">
        <v>11</v>
      </c>
      <c r="F9" s="28"/>
      <c r="G9" s="28"/>
      <c r="H9" s="28"/>
      <c r="I9" s="28"/>
      <c r="J9" s="28"/>
      <c r="K9" s="28"/>
      <c r="L9" s="28"/>
      <c r="M9" s="28"/>
      <c r="N9" s="28"/>
      <c r="O9" s="12">
        <f t="shared" si="0"/>
        <v>28</v>
      </c>
    </row>
    <row r="10" spans="1:15" s="16" customFormat="1" ht="22.5" customHeight="1">
      <c r="A10" s="33">
        <v>7</v>
      </c>
      <c r="B10" s="35" t="s">
        <v>6</v>
      </c>
      <c r="C10" s="28">
        <v>398</v>
      </c>
      <c r="D10" s="28">
        <v>353</v>
      </c>
      <c r="E10" s="28">
        <v>321</v>
      </c>
      <c r="F10" s="28"/>
      <c r="G10" s="28"/>
      <c r="H10" s="28"/>
      <c r="I10" s="28"/>
      <c r="J10" s="28"/>
      <c r="K10" s="28"/>
      <c r="L10" s="28"/>
      <c r="M10" s="28"/>
      <c r="N10" s="28"/>
      <c r="O10" s="12">
        <f t="shared" si="0"/>
        <v>1072</v>
      </c>
    </row>
    <row r="11" spans="1:15" s="16" customFormat="1" ht="22.5" customHeight="1">
      <c r="A11" s="33">
        <v>8</v>
      </c>
      <c r="B11" s="35" t="s">
        <v>102</v>
      </c>
      <c r="C11" s="28">
        <v>34</v>
      </c>
      <c r="D11" s="28">
        <v>16</v>
      </c>
      <c r="E11" s="28">
        <v>7</v>
      </c>
      <c r="F11" s="28"/>
      <c r="G11" s="28"/>
      <c r="H11" s="28"/>
      <c r="I11" s="28"/>
      <c r="J11" s="28"/>
      <c r="K11" s="28"/>
      <c r="L11" s="28"/>
      <c r="M11" s="28"/>
      <c r="N11" s="28"/>
      <c r="O11" s="12">
        <f t="shared" si="0"/>
        <v>57</v>
      </c>
    </row>
    <row r="12" spans="1:15" s="16" customFormat="1" ht="22.5" customHeight="1">
      <c r="A12" s="108">
        <v>9</v>
      </c>
      <c r="B12" s="35" t="s">
        <v>44</v>
      </c>
      <c r="C12" s="28">
        <v>75</v>
      </c>
      <c r="D12" s="28">
        <v>58</v>
      </c>
      <c r="E12" s="28">
        <v>39</v>
      </c>
      <c r="F12" s="28"/>
      <c r="G12" s="28"/>
      <c r="H12" s="28"/>
      <c r="I12" s="28"/>
      <c r="J12" s="28"/>
      <c r="K12" s="28"/>
      <c r="L12" s="28"/>
      <c r="M12" s="28"/>
      <c r="N12" s="28"/>
      <c r="O12" s="12">
        <f t="shared" si="0"/>
        <v>172</v>
      </c>
    </row>
    <row r="13" spans="1:15" s="16" customFormat="1" ht="22.5" customHeight="1">
      <c r="A13" s="108"/>
      <c r="B13" s="37" t="s">
        <v>7</v>
      </c>
      <c r="C13" s="27">
        <v>47</v>
      </c>
      <c r="D13" s="27">
        <v>33</v>
      </c>
      <c r="E13" s="27">
        <v>20</v>
      </c>
      <c r="F13" s="27"/>
      <c r="G13" s="27"/>
      <c r="H13" s="27"/>
      <c r="I13" s="27"/>
      <c r="J13" s="27"/>
      <c r="K13" s="27"/>
      <c r="L13" s="27"/>
      <c r="M13" s="27"/>
      <c r="N13" s="27"/>
      <c r="O13" s="12">
        <f t="shared" si="0"/>
        <v>100</v>
      </c>
    </row>
    <row r="14" spans="1:15" s="16" customFormat="1" ht="22.5" customHeight="1">
      <c r="A14" s="108"/>
      <c r="B14" s="37" t="s">
        <v>8</v>
      </c>
      <c r="C14" s="27">
        <v>28</v>
      </c>
      <c r="D14" s="27">
        <v>25</v>
      </c>
      <c r="E14" s="27">
        <v>19</v>
      </c>
      <c r="F14" s="27"/>
      <c r="G14" s="27"/>
      <c r="H14" s="27"/>
      <c r="I14" s="27"/>
      <c r="J14" s="27"/>
      <c r="K14" s="27"/>
      <c r="L14" s="27"/>
      <c r="M14" s="27"/>
      <c r="N14" s="27"/>
      <c r="O14" s="12">
        <f t="shared" si="0"/>
        <v>72</v>
      </c>
    </row>
    <row r="15" spans="1:15" s="16" customFormat="1" ht="33.75" customHeight="1">
      <c r="A15" s="33">
        <v>10</v>
      </c>
      <c r="B15" s="35" t="s">
        <v>114</v>
      </c>
      <c r="C15" s="28">
        <v>18</v>
      </c>
      <c r="D15" s="28">
        <v>14</v>
      </c>
      <c r="E15" s="28">
        <v>15</v>
      </c>
      <c r="F15" s="28"/>
      <c r="G15" s="28"/>
      <c r="H15" s="28"/>
      <c r="I15" s="28"/>
      <c r="J15" s="28"/>
      <c r="K15" s="28"/>
      <c r="L15" s="28"/>
      <c r="M15" s="28"/>
      <c r="N15" s="28"/>
      <c r="O15" s="12">
        <f t="shared" si="0"/>
        <v>47</v>
      </c>
    </row>
    <row r="16" spans="1:15" s="16" customFormat="1" ht="45">
      <c r="A16" s="33">
        <v>11</v>
      </c>
      <c r="B16" s="35" t="s">
        <v>104</v>
      </c>
      <c r="C16" s="28">
        <v>18</v>
      </c>
      <c r="D16" s="28">
        <v>14</v>
      </c>
      <c r="E16" s="28">
        <v>0</v>
      </c>
      <c r="F16" s="28"/>
      <c r="G16" s="28"/>
      <c r="H16" s="28"/>
      <c r="I16" s="28"/>
      <c r="J16" s="28"/>
      <c r="K16" s="28"/>
      <c r="L16" s="28"/>
      <c r="M16" s="28"/>
      <c r="N16" s="28"/>
      <c r="O16" s="12">
        <f t="shared" si="0"/>
        <v>32</v>
      </c>
    </row>
    <row r="17" spans="1:15" s="16" customFormat="1" ht="36" customHeight="1">
      <c r="A17" s="33">
        <v>12</v>
      </c>
      <c r="B17" s="35" t="s">
        <v>127</v>
      </c>
      <c r="C17" s="28">
        <v>8</v>
      </c>
      <c r="D17" s="28">
        <v>1</v>
      </c>
      <c r="E17" s="28">
        <v>0</v>
      </c>
      <c r="F17" s="28"/>
      <c r="G17" s="28"/>
      <c r="H17" s="28"/>
      <c r="I17" s="28"/>
      <c r="J17" s="28"/>
      <c r="K17" s="28"/>
      <c r="L17" s="28"/>
      <c r="M17" s="28"/>
      <c r="N17" s="28"/>
      <c r="O17" s="22"/>
    </row>
    <row r="18" spans="1:15" s="16" customFormat="1" ht="21.75" customHeight="1">
      <c r="A18" s="33">
        <v>13</v>
      </c>
      <c r="B18" s="35" t="s">
        <v>9</v>
      </c>
      <c r="C18" s="28">
        <v>0</v>
      </c>
      <c r="D18" s="28">
        <v>0</v>
      </c>
      <c r="E18" s="28">
        <v>0</v>
      </c>
      <c r="F18" s="28"/>
      <c r="G18" s="28"/>
      <c r="H18" s="28"/>
      <c r="I18" s="28"/>
      <c r="J18" s="28"/>
      <c r="K18" s="28"/>
      <c r="L18" s="28"/>
      <c r="M18" s="28"/>
      <c r="N18" s="28"/>
      <c r="O18" s="12">
        <f>SUM(C18:N18)</f>
        <v>0</v>
      </c>
    </row>
    <row r="19" spans="1:15" s="16" customFormat="1" ht="21.75" customHeight="1">
      <c r="A19" s="33">
        <v>14</v>
      </c>
      <c r="B19" s="35" t="s">
        <v>10</v>
      </c>
      <c r="C19" s="28">
        <v>0</v>
      </c>
      <c r="D19" s="28">
        <v>0</v>
      </c>
      <c r="E19" s="28">
        <v>0</v>
      </c>
      <c r="F19" s="28"/>
      <c r="G19" s="28"/>
      <c r="H19" s="28"/>
      <c r="I19" s="28"/>
      <c r="J19" s="28"/>
      <c r="K19" s="28"/>
      <c r="L19" s="28"/>
      <c r="M19" s="28"/>
      <c r="N19" s="28"/>
      <c r="O19" s="12">
        <f aca="true" t="shared" si="1" ref="O19:O48">SUM(C19:N19)</f>
        <v>0</v>
      </c>
    </row>
    <row r="20" spans="1:15" s="16" customFormat="1" ht="21.75" customHeight="1">
      <c r="A20" s="33">
        <v>15</v>
      </c>
      <c r="B20" s="35" t="s">
        <v>11</v>
      </c>
      <c r="C20" s="28">
        <v>1</v>
      </c>
      <c r="D20" s="28">
        <v>0</v>
      </c>
      <c r="E20" s="28">
        <v>1</v>
      </c>
      <c r="F20" s="28"/>
      <c r="G20" s="28"/>
      <c r="H20" s="28"/>
      <c r="I20" s="28"/>
      <c r="J20" s="28"/>
      <c r="K20" s="28"/>
      <c r="L20" s="28"/>
      <c r="M20" s="28"/>
      <c r="N20" s="28"/>
      <c r="O20" s="12">
        <f t="shared" si="1"/>
        <v>2</v>
      </c>
    </row>
    <row r="21" spans="1:15" s="16" customFormat="1" ht="21.75" customHeight="1">
      <c r="A21" s="33">
        <v>16</v>
      </c>
      <c r="B21" s="35" t="s">
        <v>12</v>
      </c>
      <c r="C21" s="28">
        <v>0</v>
      </c>
      <c r="D21" s="28">
        <v>0</v>
      </c>
      <c r="E21" s="28">
        <v>0</v>
      </c>
      <c r="F21" s="28"/>
      <c r="G21" s="28"/>
      <c r="H21" s="28"/>
      <c r="I21" s="28"/>
      <c r="J21" s="28"/>
      <c r="K21" s="28"/>
      <c r="L21" s="28"/>
      <c r="M21" s="28"/>
      <c r="N21" s="28"/>
      <c r="O21" s="12">
        <f t="shared" si="1"/>
        <v>0</v>
      </c>
    </row>
    <row r="22" spans="1:15" s="16" customFormat="1" ht="21.75" customHeight="1">
      <c r="A22" s="33">
        <v>17</v>
      </c>
      <c r="B22" s="35" t="s">
        <v>13</v>
      </c>
      <c r="C22" s="28">
        <v>1</v>
      </c>
      <c r="D22" s="28">
        <v>22</v>
      </c>
      <c r="E22" s="28">
        <v>12</v>
      </c>
      <c r="F22" s="28"/>
      <c r="G22" s="28"/>
      <c r="H22" s="28"/>
      <c r="I22" s="28"/>
      <c r="J22" s="28"/>
      <c r="K22" s="28"/>
      <c r="L22" s="28"/>
      <c r="M22" s="28"/>
      <c r="N22" s="28"/>
      <c r="O22" s="12">
        <f t="shared" si="1"/>
        <v>35</v>
      </c>
    </row>
    <row r="23" spans="1:15" s="16" customFormat="1" ht="36.75" customHeight="1">
      <c r="A23" s="33">
        <v>18</v>
      </c>
      <c r="B23" s="35" t="s">
        <v>14</v>
      </c>
      <c r="C23" s="28">
        <v>7</v>
      </c>
      <c r="D23" s="28">
        <v>102</v>
      </c>
      <c r="E23" s="28">
        <v>73</v>
      </c>
      <c r="F23" s="28"/>
      <c r="G23" s="28"/>
      <c r="H23" s="28"/>
      <c r="I23" s="28"/>
      <c r="J23" s="28"/>
      <c r="K23" s="28"/>
      <c r="L23" s="28"/>
      <c r="M23" s="28"/>
      <c r="N23" s="28"/>
      <c r="O23" s="12">
        <f t="shared" si="1"/>
        <v>182</v>
      </c>
    </row>
    <row r="24" spans="1:15" s="16" customFormat="1" ht="36" customHeight="1">
      <c r="A24" s="33">
        <v>19</v>
      </c>
      <c r="B24" s="35" t="s">
        <v>15</v>
      </c>
      <c r="C24" s="28">
        <v>0</v>
      </c>
      <c r="D24" s="28">
        <v>0</v>
      </c>
      <c r="E24" s="28">
        <v>0</v>
      </c>
      <c r="F24" s="28"/>
      <c r="G24" s="28"/>
      <c r="H24" s="28"/>
      <c r="I24" s="28"/>
      <c r="J24" s="28"/>
      <c r="K24" s="28"/>
      <c r="L24" s="28"/>
      <c r="M24" s="28"/>
      <c r="N24" s="28"/>
      <c r="O24" s="12">
        <f t="shared" si="1"/>
        <v>0</v>
      </c>
    </row>
    <row r="25" spans="1:15" s="16" customFormat="1" ht="21" customHeight="1">
      <c r="A25" s="33">
        <v>20</v>
      </c>
      <c r="B25" s="35" t="s">
        <v>16</v>
      </c>
      <c r="C25" s="28">
        <v>2</v>
      </c>
      <c r="D25" s="28">
        <v>0</v>
      </c>
      <c r="E25" s="28">
        <v>1</v>
      </c>
      <c r="F25" s="28"/>
      <c r="G25" s="28"/>
      <c r="H25" s="28"/>
      <c r="I25" s="28"/>
      <c r="J25" s="28"/>
      <c r="K25" s="28"/>
      <c r="L25" s="28"/>
      <c r="M25" s="28"/>
      <c r="N25" s="28"/>
      <c r="O25" s="12">
        <f t="shared" si="1"/>
        <v>3</v>
      </c>
    </row>
    <row r="26" spans="1:15" s="16" customFormat="1" ht="21" customHeight="1">
      <c r="A26" s="33">
        <v>21</v>
      </c>
      <c r="B26" s="35" t="s">
        <v>17</v>
      </c>
      <c r="C26" s="28">
        <v>4</v>
      </c>
      <c r="D26" s="28">
        <v>2</v>
      </c>
      <c r="E26" s="28">
        <v>5</v>
      </c>
      <c r="F26" s="28"/>
      <c r="G26" s="28"/>
      <c r="H26" s="28"/>
      <c r="I26" s="28"/>
      <c r="J26" s="28"/>
      <c r="K26" s="28"/>
      <c r="L26" s="28"/>
      <c r="M26" s="28"/>
      <c r="N26" s="28"/>
      <c r="O26" s="12">
        <f t="shared" si="1"/>
        <v>11</v>
      </c>
    </row>
    <row r="27" spans="1:15" s="16" customFormat="1" ht="21" customHeight="1">
      <c r="A27" s="33">
        <v>22</v>
      </c>
      <c r="B27" s="35" t="s">
        <v>18</v>
      </c>
      <c r="C27" s="28">
        <v>3</v>
      </c>
      <c r="D27" s="28">
        <v>4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  <c r="N27" s="28"/>
      <c r="O27" s="12">
        <f t="shared" si="1"/>
        <v>8</v>
      </c>
    </row>
    <row r="28" spans="1:15" s="16" customFormat="1" ht="21" customHeight="1">
      <c r="A28" s="33">
        <v>23</v>
      </c>
      <c r="B28" s="35" t="s">
        <v>105</v>
      </c>
      <c r="C28" s="28">
        <v>2</v>
      </c>
      <c r="D28" s="28">
        <v>4</v>
      </c>
      <c r="E28" s="28">
        <v>3</v>
      </c>
      <c r="F28" s="28"/>
      <c r="G28" s="28"/>
      <c r="H28" s="28"/>
      <c r="I28" s="28"/>
      <c r="J28" s="28"/>
      <c r="K28" s="28"/>
      <c r="L28" s="28"/>
      <c r="M28" s="28"/>
      <c r="N28" s="28"/>
      <c r="O28" s="12">
        <f t="shared" si="1"/>
        <v>9</v>
      </c>
    </row>
    <row r="29" spans="1:15" s="16" customFormat="1" ht="21" customHeight="1">
      <c r="A29" s="108">
        <v>24</v>
      </c>
      <c r="B29" s="35" t="s">
        <v>20</v>
      </c>
      <c r="C29" s="28">
        <v>2</v>
      </c>
      <c r="D29" s="28">
        <v>1</v>
      </c>
      <c r="E29" s="28">
        <v>0</v>
      </c>
      <c r="F29" s="28"/>
      <c r="G29" s="28"/>
      <c r="H29" s="28"/>
      <c r="I29" s="28"/>
      <c r="J29" s="28"/>
      <c r="K29" s="28"/>
      <c r="L29" s="28"/>
      <c r="M29" s="28"/>
      <c r="N29" s="28"/>
      <c r="O29" s="12">
        <f t="shared" si="1"/>
        <v>3</v>
      </c>
    </row>
    <row r="30" spans="1:15" s="16" customFormat="1" ht="21" customHeight="1">
      <c r="A30" s="108"/>
      <c r="B30" s="37" t="s">
        <v>21</v>
      </c>
      <c r="C30" s="27">
        <v>1</v>
      </c>
      <c r="D30" s="27">
        <v>1</v>
      </c>
      <c r="E30" s="27">
        <v>0</v>
      </c>
      <c r="F30" s="27"/>
      <c r="G30" s="27"/>
      <c r="H30" s="27"/>
      <c r="I30" s="27"/>
      <c r="J30" s="27"/>
      <c r="K30" s="27"/>
      <c r="L30" s="27"/>
      <c r="M30" s="27"/>
      <c r="N30" s="27"/>
      <c r="O30" s="12">
        <f t="shared" si="1"/>
        <v>2</v>
      </c>
    </row>
    <row r="31" spans="1:15" s="16" customFormat="1" ht="21" customHeight="1">
      <c r="A31" s="108"/>
      <c r="B31" s="37" t="s">
        <v>22</v>
      </c>
      <c r="C31" s="27">
        <v>1</v>
      </c>
      <c r="D31" s="27">
        <v>0</v>
      </c>
      <c r="E31" s="27">
        <v>0</v>
      </c>
      <c r="F31" s="27"/>
      <c r="G31" s="27"/>
      <c r="H31" s="27"/>
      <c r="I31" s="27"/>
      <c r="J31" s="27"/>
      <c r="K31" s="27"/>
      <c r="L31" s="27"/>
      <c r="M31" s="27"/>
      <c r="N31" s="27"/>
      <c r="O31" s="12">
        <f t="shared" si="1"/>
        <v>1</v>
      </c>
    </row>
    <row r="32" spans="1:15" s="16" customFormat="1" ht="21" customHeight="1">
      <c r="A32" s="108"/>
      <c r="B32" s="37" t="s">
        <v>23</v>
      </c>
      <c r="C32" s="27">
        <v>0</v>
      </c>
      <c r="D32" s="27">
        <v>0</v>
      </c>
      <c r="E32" s="27">
        <v>0</v>
      </c>
      <c r="F32" s="27"/>
      <c r="G32" s="27"/>
      <c r="H32" s="27"/>
      <c r="I32" s="27"/>
      <c r="J32" s="27"/>
      <c r="K32" s="27"/>
      <c r="L32" s="27"/>
      <c r="M32" s="27"/>
      <c r="N32" s="27"/>
      <c r="O32" s="12">
        <f t="shared" si="1"/>
        <v>0</v>
      </c>
    </row>
    <row r="33" spans="1:15" s="16" customFormat="1" ht="21" customHeight="1">
      <c r="A33" s="33">
        <v>25</v>
      </c>
      <c r="B33" s="35" t="s">
        <v>24</v>
      </c>
      <c r="C33" s="28">
        <v>3</v>
      </c>
      <c r="D33" s="28">
        <v>4</v>
      </c>
      <c r="E33" s="28">
        <v>7</v>
      </c>
      <c r="F33" s="28"/>
      <c r="G33" s="28"/>
      <c r="H33" s="28"/>
      <c r="I33" s="28"/>
      <c r="J33" s="28"/>
      <c r="K33" s="28"/>
      <c r="L33" s="28"/>
      <c r="M33" s="28"/>
      <c r="N33" s="28"/>
      <c r="O33" s="12">
        <f t="shared" si="1"/>
        <v>14</v>
      </c>
    </row>
    <row r="34" spans="1:15" s="16" customFormat="1" ht="21" customHeight="1">
      <c r="A34" s="108">
        <v>26</v>
      </c>
      <c r="B34" s="35" t="s">
        <v>25</v>
      </c>
      <c r="C34" s="28">
        <v>1</v>
      </c>
      <c r="D34" s="28">
        <v>1</v>
      </c>
      <c r="E34" s="28">
        <v>2</v>
      </c>
      <c r="F34" s="28"/>
      <c r="G34" s="28"/>
      <c r="H34" s="28"/>
      <c r="I34" s="28"/>
      <c r="J34" s="28"/>
      <c r="K34" s="28"/>
      <c r="L34" s="28"/>
      <c r="M34" s="28"/>
      <c r="N34" s="28"/>
      <c r="O34" s="12">
        <f t="shared" si="1"/>
        <v>4</v>
      </c>
    </row>
    <row r="35" spans="1:15" s="16" customFormat="1" ht="21" customHeight="1">
      <c r="A35" s="108"/>
      <c r="B35" s="37" t="s">
        <v>26</v>
      </c>
      <c r="C35" s="27">
        <v>0</v>
      </c>
      <c r="D35" s="27">
        <v>0</v>
      </c>
      <c r="E35" s="27">
        <v>0</v>
      </c>
      <c r="F35" s="27"/>
      <c r="G35" s="27"/>
      <c r="H35" s="27"/>
      <c r="I35" s="27"/>
      <c r="J35" s="27"/>
      <c r="K35" s="27"/>
      <c r="L35" s="27"/>
      <c r="M35" s="27"/>
      <c r="N35" s="27"/>
      <c r="O35" s="12">
        <f t="shared" si="1"/>
        <v>0</v>
      </c>
    </row>
    <row r="36" spans="1:15" s="16" customFormat="1" ht="21" customHeight="1">
      <c r="A36" s="108"/>
      <c r="B36" s="37" t="s">
        <v>27</v>
      </c>
      <c r="C36" s="27">
        <v>1</v>
      </c>
      <c r="D36" s="27">
        <v>1</v>
      </c>
      <c r="E36" s="27">
        <v>2</v>
      </c>
      <c r="F36" s="27"/>
      <c r="G36" s="27"/>
      <c r="H36" s="27"/>
      <c r="I36" s="27"/>
      <c r="J36" s="27"/>
      <c r="K36" s="27"/>
      <c r="L36" s="27"/>
      <c r="M36" s="27"/>
      <c r="N36" s="27"/>
      <c r="O36" s="12">
        <f t="shared" si="1"/>
        <v>4</v>
      </c>
    </row>
    <row r="37" spans="1:15" s="16" customFormat="1" ht="21" customHeight="1">
      <c r="A37" s="33">
        <v>27</v>
      </c>
      <c r="B37" s="35" t="s">
        <v>28</v>
      </c>
      <c r="C37" s="28">
        <v>1</v>
      </c>
      <c r="D37" s="28">
        <v>1</v>
      </c>
      <c r="E37" s="28">
        <v>0</v>
      </c>
      <c r="F37" s="28"/>
      <c r="G37" s="28"/>
      <c r="H37" s="28"/>
      <c r="I37" s="28"/>
      <c r="J37" s="28"/>
      <c r="K37" s="28"/>
      <c r="L37" s="28"/>
      <c r="M37" s="28"/>
      <c r="N37" s="28"/>
      <c r="O37" s="12">
        <f t="shared" si="1"/>
        <v>2</v>
      </c>
    </row>
    <row r="38" spans="1:15" s="16" customFormat="1" ht="21" customHeight="1">
      <c r="A38" s="33">
        <v>28</v>
      </c>
      <c r="B38" s="35" t="s">
        <v>29</v>
      </c>
      <c r="C38" s="28">
        <v>1</v>
      </c>
      <c r="D38" s="28">
        <v>4</v>
      </c>
      <c r="E38" s="28">
        <v>1</v>
      </c>
      <c r="F38" s="28"/>
      <c r="G38" s="28"/>
      <c r="H38" s="28"/>
      <c r="I38" s="28"/>
      <c r="J38" s="28"/>
      <c r="K38" s="28"/>
      <c r="L38" s="28"/>
      <c r="M38" s="28"/>
      <c r="N38" s="28"/>
      <c r="O38" s="12">
        <f t="shared" si="1"/>
        <v>6</v>
      </c>
    </row>
    <row r="39" spans="1:15" s="16" customFormat="1" ht="45">
      <c r="A39" s="33">
        <v>29</v>
      </c>
      <c r="B39" s="35" t="s">
        <v>118</v>
      </c>
      <c r="C39" s="28">
        <v>1</v>
      </c>
      <c r="D39" s="28">
        <v>0</v>
      </c>
      <c r="E39" s="28">
        <v>0</v>
      </c>
      <c r="F39" s="28"/>
      <c r="G39" s="28"/>
      <c r="H39" s="28"/>
      <c r="I39" s="28"/>
      <c r="J39" s="28"/>
      <c r="K39" s="28"/>
      <c r="L39" s="28"/>
      <c r="M39" s="28"/>
      <c r="N39" s="28"/>
      <c r="O39" s="12">
        <f t="shared" si="1"/>
        <v>1</v>
      </c>
    </row>
    <row r="40" spans="1:15" s="16" customFormat="1" ht="33.75" customHeight="1">
      <c r="A40" s="33">
        <v>30</v>
      </c>
      <c r="B40" s="39" t="s">
        <v>57</v>
      </c>
      <c r="C40" s="28">
        <v>13</v>
      </c>
      <c r="D40" s="28">
        <v>7</v>
      </c>
      <c r="E40" s="28">
        <v>26</v>
      </c>
      <c r="F40" s="28"/>
      <c r="G40" s="28"/>
      <c r="H40" s="28"/>
      <c r="I40" s="28"/>
      <c r="J40" s="28"/>
      <c r="K40" s="28"/>
      <c r="L40" s="28"/>
      <c r="M40" s="28"/>
      <c r="N40" s="28"/>
      <c r="O40" s="12">
        <f t="shared" si="1"/>
        <v>46</v>
      </c>
    </row>
    <row r="41" spans="1:15" s="16" customFormat="1" ht="18.75" customHeight="1">
      <c r="A41" s="108">
        <v>31</v>
      </c>
      <c r="B41" s="23" t="s">
        <v>50</v>
      </c>
      <c r="C41" s="28">
        <v>403</v>
      </c>
      <c r="D41" s="28">
        <v>324</v>
      </c>
      <c r="E41" s="28">
        <v>294</v>
      </c>
      <c r="F41" s="28"/>
      <c r="G41" s="28"/>
      <c r="H41" s="28"/>
      <c r="I41" s="28"/>
      <c r="J41" s="28"/>
      <c r="K41" s="28"/>
      <c r="L41" s="28"/>
      <c r="M41" s="28"/>
      <c r="N41" s="28"/>
      <c r="O41" s="12">
        <f t="shared" si="1"/>
        <v>1021</v>
      </c>
    </row>
    <row r="42" spans="1:15" s="16" customFormat="1" ht="18.75" customHeight="1">
      <c r="A42" s="108"/>
      <c r="B42" s="84" t="s">
        <v>106</v>
      </c>
      <c r="C42" s="27">
        <v>32</v>
      </c>
      <c r="D42" s="27">
        <v>32</v>
      </c>
      <c r="E42" s="27">
        <v>32</v>
      </c>
      <c r="F42" s="27"/>
      <c r="G42" s="27"/>
      <c r="H42" s="27"/>
      <c r="I42" s="27"/>
      <c r="J42" s="27"/>
      <c r="K42" s="27"/>
      <c r="L42" s="27"/>
      <c r="M42" s="27"/>
      <c r="N42" s="27"/>
      <c r="O42" s="12">
        <f t="shared" si="1"/>
        <v>96</v>
      </c>
    </row>
    <row r="43" spans="1:15" s="16" customFormat="1" ht="18.75" customHeight="1">
      <c r="A43" s="108"/>
      <c r="B43" s="84" t="s">
        <v>107</v>
      </c>
      <c r="C43" s="27">
        <v>0</v>
      </c>
      <c r="D43" s="27">
        <v>2</v>
      </c>
      <c r="E43" s="27">
        <v>1</v>
      </c>
      <c r="F43" s="27"/>
      <c r="G43" s="27"/>
      <c r="H43" s="27"/>
      <c r="I43" s="27"/>
      <c r="J43" s="27"/>
      <c r="K43" s="27"/>
      <c r="L43" s="27"/>
      <c r="M43" s="27"/>
      <c r="N43" s="27"/>
      <c r="O43" s="12">
        <f t="shared" si="1"/>
        <v>3</v>
      </c>
    </row>
    <row r="44" spans="1:15" s="16" customFormat="1" ht="18.75" customHeight="1">
      <c r="A44" s="108"/>
      <c r="B44" s="84" t="s">
        <v>108</v>
      </c>
      <c r="C44" s="27">
        <v>2</v>
      </c>
      <c r="D44" s="27">
        <v>3</v>
      </c>
      <c r="E44" s="27">
        <v>4</v>
      </c>
      <c r="F44" s="27"/>
      <c r="G44" s="27"/>
      <c r="H44" s="27"/>
      <c r="I44" s="27"/>
      <c r="J44" s="27"/>
      <c r="K44" s="27"/>
      <c r="L44" s="27"/>
      <c r="M44" s="27"/>
      <c r="N44" s="27"/>
      <c r="O44" s="12">
        <f t="shared" si="1"/>
        <v>9</v>
      </c>
    </row>
    <row r="45" spans="1:15" s="16" customFormat="1" ht="18.75" customHeight="1">
      <c r="A45" s="108"/>
      <c r="B45" s="84" t="s">
        <v>109</v>
      </c>
      <c r="C45" s="27">
        <v>12</v>
      </c>
      <c r="D45" s="27">
        <v>5</v>
      </c>
      <c r="E45" s="27">
        <v>7</v>
      </c>
      <c r="F45" s="27"/>
      <c r="G45" s="27"/>
      <c r="H45" s="27"/>
      <c r="I45" s="27"/>
      <c r="J45" s="27"/>
      <c r="K45" s="27"/>
      <c r="L45" s="27"/>
      <c r="M45" s="27"/>
      <c r="N45" s="27"/>
      <c r="O45" s="12">
        <f t="shared" si="1"/>
        <v>24</v>
      </c>
    </row>
    <row r="46" spans="1:15" s="16" customFormat="1" ht="18.75" customHeight="1">
      <c r="A46" s="108"/>
      <c r="B46" s="84" t="s">
        <v>110</v>
      </c>
      <c r="C46" s="27">
        <v>2</v>
      </c>
      <c r="D46" s="27">
        <v>3</v>
      </c>
      <c r="E46" s="27">
        <v>1</v>
      </c>
      <c r="F46" s="27"/>
      <c r="G46" s="27"/>
      <c r="H46" s="27"/>
      <c r="I46" s="27"/>
      <c r="J46" s="27"/>
      <c r="K46" s="27"/>
      <c r="L46" s="27"/>
      <c r="M46" s="27"/>
      <c r="N46" s="27"/>
      <c r="O46" s="12">
        <f t="shared" si="1"/>
        <v>6</v>
      </c>
    </row>
    <row r="47" spans="1:15" s="16" customFormat="1" ht="18.75" customHeight="1">
      <c r="A47" s="108"/>
      <c r="B47" s="84" t="s">
        <v>111</v>
      </c>
      <c r="C47" s="27">
        <v>39</v>
      </c>
      <c r="D47" s="27">
        <v>43</v>
      </c>
      <c r="E47" s="27">
        <v>44</v>
      </c>
      <c r="F47" s="27"/>
      <c r="G47" s="27"/>
      <c r="H47" s="27"/>
      <c r="I47" s="27"/>
      <c r="J47" s="27"/>
      <c r="K47" s="27"/>
      <c r="L47" s="27"/>
      <c r="M47" s="27"/>
      <c r="N47" s="27"/>
      <c r="O47" s="12">
        <f t="shared" si="1"/>
        <v>126</v>
      </c>
    </row>
    <row r="48" spans="1:15" s="16" customFormat="1" ht="18.75" customHeight="1">
      <c r="A48" s="108"/>
      <c r="B48" s="84" t="s">
        <v>112</v>
      </c>
      <c r="C48" s="27">
        <v>22</v>
      </c>
      <c r="D48" s="27">
        <v>11</v>
      </c>
      <c r="E48" s="27">
        <v>12</v>
      </c>
      <c r="F48" s="27"/>
      <c r="G48" s="27"/>
      <c r="H48" s="27"/>
      <c r="I48" s="27"/>
      <c r="J48" s="27"/>
      <c r="K48" s="27"/>
      <c r="L48" s="27"/>
      <c r="M48" s="27"/>
      <c r="N48" s="27"/>
      <c r="O48" s="12">
        <f t="shared" si="1"/>
        <v>45</v>
      </c>
    </row>
    <row r="49" spans="1:15" s="16" customFormat="1" ht="18.75" customHeight="1">
      <c r="A49" s="108"/>
      <c r="B49" s="84" t="s">
        <v>113</v>
      </c>
      <c r="C49" s="27">
        <v>294</v>
      </c>
      <c r="D49" s="27">
        <v>225</v>
      </c>
      <c r="E49" s="27">
        <v>193</v>
      </c>
      <c r="F49" s="27"/>
      <c r="G49" s="27"/>
      <c r="H49" s="27"/>
      <c r="I49" s="27"/>
      <c r="J49" s="27"/>
      <c r="K49" s="27"/>
      <c r="L49" s="27"/>
      <c r="M49" s="27"/>
      <c r="N49" s="27"/>
      <c r="O49" s="12">
        <f>SUM(C49:N49)</f>
        <v>712</v>
      </c>
    </row>
    <row r="50" spans="1:15" s="16" customFormat="1" ht="18.75" customHeight="1">
      <c r="A50" s="108">
        <v>32</v>
      </c>
      <c r="B50" s="63" t="s">
        <v>46</v>
      </c>
      <c r="C50" s="85">
        <v>3202</v>
      </c>
      <c r="D50" s="85">
        <v>3341</v>
      </c>
      <c r="E50" s="85">
        <v>3454</v>
      </c>
      <c r="F50" s="85"/>
      <c r="G50" s="85"/>
      <c r="H50" s="85"/>
      <c r="I50" s="85"/>
      <c r="J50" s="85"/>
      <c r="K50" s="85"/>
      <c r="L50" s="85"/>
      <c r="M50" s="85"/>
      <c r="N50" s="85"/>
      <c r="O50" s="94"/>
    </row>
    <row r="51" spans="1:15" s="16" customFormat="1" ht="18.75" customHeight="1">
      <c r="A51" s="108"/>
      <c r="B51" s="37" t="s">
        <v>129</v>
      </c>
      <c r="C51" s="27">
        <v>97</v>
      </c>
      <c r="D51" s="27">
        <v>222</v>
      </c>
      <c r="E51" s="27">
        <v>321</v>
      </c>
      <c r="F51" s="27"/>
      <c r="G51" s="27"/>
      <c r="H51" s="27"/>
      <c r="I51" s="27"/>
      <c r="J51" s="27"/>
      <c r="K51" s="27"/>
      <c r="L51" s="27"/>
      <c r="M51" s="27"/>
      <c r="N51" s="27"/>
      <c r="O51" s="95"/>
    </row>
    <row r="52" spans="1:15" s="16" customFormat="1" ht="18.75" customHeight="1">
      <c r="A52" s="108"/>
      <c r="B52" s="37" t="s">
        <v>130</v>
      </c>
      <c r="C52" s="27">
        <v>1014</v>
      </c>
      <c r="D52" s="27">
        <v>1014</v>
      </c>
      <c r="E52" s="27">
        <v>1015</v>
      </c>
      <c r="F52" s="27"/>
      <c r="G52" s="27"/>
      <c r="H52" s="27"/>
      <c r="I52" s="27"/>
      <c r="J52" s="27"/>
      <c r="K52" s="27"/>
      <c r="L52" s="27"/>
      <c r="M52" s="27"/>
      <c r="N52" s="27"/>
      <c r="O52" s="95"/>
    </row>
    <row r="53" spans="1:15" s="16" customFormat="1" ht="18.75" customHeight="1">
      <c r="A53" s="108"/>
      <c r="B53" s="37" t="s">
        <v>131</v>
      </c>
      <c r="C53" s="27">
        <v>603</v>
      </c>
      <c r="D53" s="27">
        <v>603</v>
      </c>
      <c r="E53" s="27">
        <v>603</v>
      </c>
      <c r="F53" s="27"/>
      <c r="G53" s="27"/>
      <c r="H53" s="27"/>
      <c r="I53" s="27"/>
      <c r="J53" s="27"/>
      <c r="K53" s="27"/>
      <c r="L53" s="27"/>
      <c r="M53" s="27"/>
      <c r="N53" s="27"/>
      <c r="O53" s="95"/>
    </row>
    <row r="54" spans="1:15" s="16" customFormat="1" ht="18.75" customHeight="1">
      <c r="A54" s="108"/>
      <c r="B54" s="37" t="s">
        <v>132</v>
      </c>
      <c r="C54" s="27">
        <v>232</v>
      </c>
      <c r="D54" s="27">
        <v>236</v>
      </c>
      <c r="E54" s="27">
        <v>239</v>
      </c>
      <c r="F54" s="27"/>
      <c r="G54" s="27"/>
      <c r="H54" s="27"/>
      <c r="I54" s="27"/>
      <c r="J54" s="27"/>
      <c r="K54" s="27"/>
      <c r="L54" s="27"/>
      <c r="M54" s="27"/>
      <c r="N54" s="27"/>
      <c r="O54" s="95"/>
    </row>
    <row r="55" spans="1:15" s="16" customFormat="1" ht="18.75" customHeight="1">
      <c r="A55" s="108"/>
      <c r="B55" s="37" t="s">
        <v>133</v>
      </c>
      <c r="C55" s="27">
        <v>277</v>
      </c>
      <c r="D55" s="27">
        <v>278</v>
      </c>
      <c r="E55" s="27">
        <v>279</v>
      </c>
      <c r="F55" s="27"/>
      <c r="G55" s="27"/>
      <c r="H55" s="27"/>
      <c r="I55" s="27"/>
      <c r="J55" s="27"/>
      <c r="K55" s="27"/>
      <c r="L55" s="27"/>
      <c r="M55" s="27"/>
      <c r="N55" s="27"/>
      <c r="O55" s="95"/>
    </row>
    <row r="56" spans="1:15" s="16" customFormat="1" ht="18.75" customHeight="1">
      <c r="A56" s="108"/>
      <c r="B56" s="37" t="s">
        <v>30</v>
      </c>
      <c r="C56" s="27">
        <v>979</v>
      </c>
      <c r="D56" s="27">
        <v>988</v>
      </c>
      <c r="E56" s="27">
        <v>997</v>
      </c>
      <c r="F56" s="27"/>
      <c r="G56" s="27"/>
      <c r="H56" s="27"/>
      <c r="I56" s="27"/>
      <c r="J56" s="27"/>
      <c r="K56" s="27"/>
      <c r="L56" s="27"/>
      <c r="M56" s="27"/>
      <c r="N56" s="27"/>
      <c r="O56" s="96"/>
    </row>
    <row r="57" spans="3:14" ht="14.2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</sheetData>
  <sheetProtection/>
  <protectedRanges>
    <protectedRange sqref="A256:E269 G256:P269 F256:F270 A61:E73 A74:D120 T229 E74:O74 E90:O120 E75:N89 A167:P183 Q61:S72 Q91:U103 P187:P198 P243:P255 Q230:S230 A121:O166 A184:O198 A271:P283 P214:P228 A214:O255 A199:P213 A286:P298 Q231:T242 Q152:T164" name="Servidores publicos"/>
    <protectedRange sqref="L4:N56" name="Rango1"/>
  </protectedRanges>
  <mergeCells count="8">
    <mergeCell ref="O50:O56"/>
    <mergeCell ref="A1:O1"/>
    <mergeCell ref="A2:O2"/>
    <mergeCell ref="A12:A14"/>
    <mergeCell ref="A29:A32"/>
    <mergeCell ref="A34:A36"/>
    <mergeCell ref="A41:A49"/>
    <mergeCell ref="A50:A56"/>
  </mergeCells>
  <printOptions/>
  <pageMargins left="0.7" right="0.7" top="0.75" bottom="0.75" header="0.3" footer="0.3"/>
  <pageSetup horizontalDpi="600" verticalDpi="600" orientation="landscape" paperSize="5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tabColor rgb="FFB2B2B2"/>
  </sheetPr>
  <dimension ref="A1:CE294"/>
  <sheetViews>
    <sheetView workbookViewId="0" topLeftCell="A1">
      <selection activeCell="C7" sqref="C7"/>
    </sheetView>
  </sheetViews>
  <sheetFormatPr defaultColWidth="13.7109375" defaultRowHeight="15" zeroHeight="1"/>
  <cols>
    <col min="1" max="1" width="6.28125" style="25" customWidth="1"/>
    <col min="2" max="2" width="44.00390625" style="26" customWidth="1"/>
    <col min="3" max="3" width="13.7109375" style="15" customWidth="1"/>
    <col min="4" max="4" width="12.8515625" style="15" customWidth="1"/>
    <col min="5" max="5" width="13.00390625" style="15" customWidth="1"/>
    <col min="6" max="14" width="9.57421875" style="15" customWidth="1"/>
    <col min="15" max="15" width="8.421875" style="15" customWidth="1"/>
    <col min="16" max="16" width="7.00390625" style="15" customWidth="1"/>
    <col min="17" max="17" width="7.00390625" style="15" hidden="1" customWidth="1"/>
    <col min="18" max="18" width="9.00390625" style="15" hidden="1" customWidth="1"/>
    <col min="19" max="19" width="7.00390625" style="15" hidden="1" customWidth="1"/>
    <col min="20" max="20" width="11.28125" style="15" hidden="1" customWidth="1"/>
    <col min="21" max="22" width="7.00390625" style="15" hidden="1" customWidth="1"/>
    <col min="23" max="23" width="10.28125" style="15" hidden="1" customWidth="1"/>
    <col min="24" max="25" width="7.00390625" style="15" hidden="1" customWidth="1"/>
    <col min="26" max="26" width="15.8515625" style="15" hidden="1" customWidth="1"/>
    <col min="27" max="30" width="7.00390625" style="15" hidden="1" customWidth="1"/>
    <col min="31" max="31" width="12.28125" style="15" hidden="1" customWidth="1"/>
    <col min="32" max="32" width="11.421875" style="15" hidden="1" customWidth="1"/>
    <col min="33" max="33" width="7.00390625" style="15" hidden="1" customWidth="1"/>
    <col min="34" max="70" width="0" style="15" hidden="1" customWidth="1"/>
    <col min="71" max="71" width="11.28125" style="32" hidden="1" customWidth="1"/>
    <col min="72" max="83" width="9.140625" style="32" hidden="1" customWidth="1"/>
    <col min="84" max="16384" width="0" style="15" hidden="1" customWidth="1"/>
  </cols>
  <sheetData>
    <row r="1" spans="1:15" ht="23.25" customHeight="1">
      <c r="A1" s="106" t="s">
        <v>137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83" s="16" customFormat="1" ht="56.25" customHeight="1">
      <c r="A2" s="114"/>
      <c r="B2" s="115"/>
      <c r="C2" s="118" t="s">
        <v>59</v>
      </c>
      <c r="D2" s="119"/>
      <c r="E2" s="120"/>
      <c r="F2" s="126" t="s">
        <v>135</v>
      </c>
      <c r="G2" s="127"/>
      <c r="H2" s="127"/>
      <c r="I2" s="127"/>
      <c r="J2" s="127"/>
      <c r="K2" s="127"/>
      <c r="L2" s="127"/>
      <c r="M2" s="127"/>
      <c r="N2" s="127"/>
      <c r="O2" s="128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</row>
    <row r="3" spans="1:83" s="16" customFormat="1" ht="26.25" customHeight="1">
      <c r="A3" s="116"/>
      <c r="B3" s="117"/>
      <c r="C3" s="88" t="s">
        <v>31</v>
      </c>
      <c r="D3" s="88" t="s">
        <v>32</v>
      </c>
      <c r="E3" s="88" t="s">
        <v>33</v>
      </c>
      <c r="F3" s="19" t="s">
        <v>34</v>
      </c>
      <c r="G3" s="19" t="s">
        <v>35</v>
      </c>
      <c r="H3" s="19" t="s">
        <v>36</v>
      </c>
      <c r="I3" s="19" t="s">
        <v>37</v>
      </c>
      <c r="J3" s="19" t="s">
        <v>38</v>
      </c>
      <c r="K3" s="19" t="s">
        <v>39</v>
      </c>
      <c r="L3" s="19" t="s">
        <v>40</v>
      </c>
      <c r="M3" s="19" t="s">
        <v>41</v>
      </c>
      <c r="N3" s="19" t="s">
        <v>42</v>
      </c>
      <c r="O3" s="19" t="s">
        <v>43</v>
      </c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</row>
    <row r="4" spans="1:83" s="16" customFormat="1" ht="21.75" customHeight="1">
      <c r="A4" s="33">
        <v>1</v>
      </c>
      <c r="B4" s="34" t="s">
        <v>125</v>
      </c>
      <c r="C4" s="12">
        <f aca="true" t="shared" si="0" ref="C4:C35">+C65+C122+C179+C240</f>
        <v>89</v>
      </c>
      <c r="D4" s="12">
        <f aca="true" t="shared" si="1" ref="D4:E23">+D65+D122+D179+D240</f>
        <v>51</v>
      </c>
      <c r="E4" s="12">
        <f t="shared" si="1"/>
        <v>51</v>
      </c>
      <c r="F4" s="12">
        <f>+F65+F122+F179</f>
        <v>0</v>
      </c>
      <c r="G4" s="81">
        <f aca="true" t="shared" si="2" ref="G4:N4">+G65+G122+G179</f>
        <v>0</v>
      </c>
      <c r="H4" s="81">
        <f t="shared" si="2"/>
        <v>0</v>
      </c>
      <c r="I4" s="81">
        <f t="shared" si="2"/>
        <v>0</v>
      </c>
      <c r="J4" s="81">
        <f t="shared" si="2"/>
        <v>0</v>
      </c>
      <c r="K4" s="81">
        <f t="shared" si="2"/>
        <v>0</v>
      </c>
      <c r="L4" s="81">
        <f t="shared" si="2"/>
        <v>0</v>
      </c>
      <c r="M4" s="81">
        <f t="shared" si="2"/>
        <v>0</v>
      </c>
      <c r="N4" s="81">
        <f t="shared" si="2"/>
        <v>0</v>
      </c>
      <c r="O4" s="12">
        <f>SUM(C4:N4)</f>
        <v>191</v>
      </c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</row>
    <row r="5" spans="1:83" s="16" customFormat="1" ht="30.75" customHeight="1">
      <c r="A5" s="33">
        <v>2</v>
      </c>
      <c r="B5" s="35" t="s">
        <v>101</v>
      </c>
      <c r="C5" s="12">
        <f t="shared" si="0"/>
        <v>5</v>
      </c>
      <c r="D5" s="12">
        <f t="shared" si="1"/>
        <v>12</v>
      </c>
      <c r="E5" s="12">
        <f t="shared" si="1"/>
        <v>7</v>
      </c>
      <c r="F5" s="81">
        <f aca="true" t="shared" si="3" ref="F5:N5">+F66+F123+F180</f>
        <v>0</v>
      </c>
      <c r="G5" s="81">
        <f t="shared" si="3"/>
        <v>0</v>
      </c>
      <c r="H5" s="81">
        <f t="shared" si="3"/>
        <v>0</v>
      </c>
      <c r="I5" s="81">
        <f t="shared" si="3"/>
        <v>0</v>
      </c>
      <c r="J5" s="81">
        <f t="shared" si="3"/>
        <v>0</v>
      </c>
      <c r="K5" s="81">
        <f t="shared" si="3"/>
        <v>0</v>
      </c>
      <c r="L5" s="81">
        <f t="shared" si="3"/>
        <v>0</v>
      </c>
      <c r="M5" s="81">
        <f t="shared" si="3"/>
        <v>0</v>
      </c>
      <c r="N5" s="81">
        <f t="shared" si="3"/>
        <v>0</v>
      </c>
      <c r="O5" s="12">
        <f aca="true" t="shared" si="4" ref="O5:O16">SUM(C5:N5)</f>
        <v>24</v>
      </c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</row>
    <row r="6" spans="1:83" s="16" customFormat="1" ht="21.75" customHeight="1">
      <c r="A6" s="33">
        <v>3</v>
      </c>
      <c r="B6" s="35" t="s">
        <v>2</v>
      </c>
      <c r="C6" s="12">
        <f t="shared" si="0"/>
        <v>7</v>
      </c>
      <c r="D6" s="12">
        <f t="shared" si="1"/>
        <v>19</v>
      </c>
      <c r="E6" s="12">
        <f t="shared" si="1"/>
        <v>8</v>
      </c>
      <c r="F6" s="81">
        <f aca="true" t="shared" si="5" ref="F6:N6">+F67+F124+F181</f>
        <v>0</v>
      </c>
      <c r="G6" s="81">
        <f t="shared" si="5"/>
        <v>0</v>
      </c>
      <c r="H6" s="81">
        <f t="shared" si="5"/>
        <v>0</v>
      </c>
      <c r="I6" s="81">
        <f t="shared" si="5"/>
        <v>0</v>
      </c>
      <c r="J6" s="81">
        <f t="shared" si="5"/>
        <v>0</v>
      </c>
      <c r="K6" s="81">
        <f t="shared" si="5"/>
        <v>0</v>
      </c>
      <c r="L6" s="81">
        <f t="shared" si="5"/>
        <v>0</v>
      </c>
      <c r="M6" s="81">
        <f t="shared" si="5"/>
        <v>0</v>
      </c>
      <c r="N6" s="81">
        <f t="shared" si="5"/>
        <v>0</v>
      </c>
      <c r="O6" s="12">
        <f t="shared" si="4"/>
        <v>34</v>
      </c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</row>
    <row r="7" spans="1:83" s="16" customFormat="1" ht="21.75" customHeight="1">
      <c r="A7" s="33">
        <v>4</v>
      </c>
      <c r="B7" s="35" t="s">
        <v>3</v>
      </c>
      <c r="C7" s="12">
        <f t="shared" si="0"/>
        <v>18</v>
      </c>
      <c r="D7" s="12">
        <f t="shared" si="1"/>
        <v>15</v>
      </c>
      <c r="E7" s="12">
        <f t="shared" si="1"/>
        <v>4</v>
      </c>
      <c r="F7" s="81">
        <f aca="true" t="shared" si="6" ref="F7:N7">+F68+F125+F182</f>
        <v>0</v>
      </c>
      <c r="G7" s="81">
        <f t="shared" si="6"/>
        <v>0</v>
      </c>
      <c r="H7" s="81">
        <f t="shared" si="6"/>
        <v>0</v>
      </c>
      <c r="I7" s="81">
        <f t="shared" si="6"/>
        <v>0</v>
      </c>
      <c r="J7" s="81">
        <f t="shared" si="6"/>
        <v>0</v>
      </c>
      <c r="K7" s="81">
        <f t="shared" si="6"/>
        <v>0</v>
      </c>
      <c r="L7" s="81">
        <f t="shared" si="6"/>
        <v>0</v>
      </c>
      <c r="M7" s="81">
        <f t="shared" si="6"/>
        <v>0</v>
      </c>
      <c r="N7" s="81">
        <f t="shared" si="6"/>
        <v>0</v>
      </c>
      <c r="O7" s="12">
        <f t="shared" si="4"/>
        <v>37</v>
      </c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</row>
    <row r="8" spans="1:83" s="16" customFormat="1" ht="21.75" customHeight="1">
      <c r="A8" s="33">
        <v>5</v>
      </c>
      <c r="B8" s="35" t="s">
        <v>4</v>
      </c>
      <c r="C8" s="12">
        <f t="shared" si="0"/>
        <v>38</v>
      </c>
      <c r="D8" s="12">
        <f t="shared" si="1"/>
        <v>24</v>
      </c>
      <c r="E8" s="12">
        <f t="shared" si="1"/>
        <v>9</v>
      </c>
      <c r="F8" s="81">
        <f aca="true" t="shared" si="7" ref="F8:N8">+F69+F126+F183</f>
        <v>0</v>
      </c>
      <c r="G8" s="81">
        <f t="shared" si="7"/>
        <v>0</v>
      </c>
      <c r="H8" s="81">
        <f t="shared" si="7"/>
        <v>0</v>
      </c>
      <c r="I8" s="81">
        <f t="shared" si="7"/>
        <v>0</v>
      </c>
      <c r="J8" s="81">
        <f t="shared" si="7"/>
        <v>0</v>
      </c>
      <c r="K8" s="81">
        <f t="shared" si="7"/>
        <v>0</v>
      </c>
      <c r="L8" s="81">
        <f t="shared" si="7"/>
        <v>0</v>
      </c>
      <c r="M8" s="81">
        <f t="shared" si="7"/>
        <v>0</v>
      </c>
      <c r="N8" s="81">
        <f t="shared" si="7"/>
        <v>0</v>
      </c>
      <c r="O8" s="12">
        <f t="shared" si="4"/>
        <v>71</v>
      </c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</row>
    <row r="9" spans="1:83" s="16" customFormat="1" ht="21.75" customHeight="1">
      <c r="A9" s="33">
        <v>6</v>
      </c>
      <c r="B9" s="35" t="s">
        <v>5</v>
      </c>
      <c r="C9" s="12">
        <f t="shared" si="0"/>
        <v>18</v>
      </c>
      <c r="D9" s="12">
        <f t="shared" si="1"/>
        <v>11</v>
      </c>
      <c r="E9" s="12">
        <f t="shared" si="1"/>
        <v>7</v>
      </c>
      <c r="F9" s="81">
        <f aca="true" t="shared" si="8" ref="F9:N9">+F70+F127+F184</f>
        <v>0</v>
      </c>
      <c r="G9" s="81">
        <f t="shared" si="8"/>
        <v>0</v>
      </c>
      <c r="H9" s="81">
        <f t="shared" si="8"/>
        <v>0</v>
      </c>
      <c r="I9" s="81">
        <f t="shared" si="8"/>
        <v>0</v>
      </c>
      <c r="J9" s="81">
        <f t="shared" si="8"/>
        <v>0</v>
      </c>
      <c r="K9" s="81">
        <f t="shared" si="8"/>
        <v>0</v>
      </c>
      <c r="L9" s="81">
        <f t="shared" si="8"/>
        <v>0</v>
      </c>
      <c r="M9" s="81">
        <f t="shared" si="8"/>
        <v>0</v>
      </c>
      <c r="N9" s="81">
        <f t="shared" si="8"/>
        <v>0</v>
      </c>
      <c r="O9" s="12">
        <f t="shared" si="4"/>
        <v>36</v>
      </c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</row>
    <row r="10" spans="1:83" s="16" customFormat="1" ht="21.75" customHeight="1">
      <c r="A10" s="33">
        <v>7</v>
      </c>
      <c r="B10" s="35" t="s">
        <v>6</v>
      </c>
      <c r="C10" s="12">
        <f t="shared" si="0"/>
        <v>293</v>
      </c>
      <c r="D10" s="12">
        <f t="shared" si="1"/>
        <v>280</v>
      </c>
      <c r="E10" s="12">
        <f t="shared" si="1"/>
        <v>140</v>
      </c>
      <c r="F10" s="81">
        <f aca="true" t="shared" si="9" ref="F10:N10">+F71+F128+F185</f>
        <v>0</v>
      </c>
      <c r="G10" s="81">
        <f t="shared" si="9"/>
        <v>0</v>
      </c>
      <c r="H10" s="81">
        <f t="shared" si="9"/>
        <v>0</v>
      </c>
      <c r="I10" s="81">
        <f t="shared" si="9"/>
        <v>0</v>
      </c>
      <c r="J10" s="81">
        <f t="shared" si="9"/>
        <v>0</v>
      </c>
      <c r="K10" s="81">
        <f t="shared" si="9"/>
        <v>0</v>
      </c>
      <c r="L10" s="81">
        <f t="shared" si="9"/>
        <v>0</v>
      </c>
      <c r="M10" s="81">
        <f t="shared" si="9"/>
        <v>0</v>
      </c>
      <c r="N10" s="81">
        <f t="shared" si="9"/>
        <v>0</v>
      </c>
      <c r="O10" s="12">
        <f t="shared" si="4"/>
        <v>713</v>
      </c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</row>
    <row r="11" spans="1:83" s="16" customFormat="1" ht="21.75" customHeight="1">
      <c r="A11" s="33">
        <v>8</v>
      </c>
      <c r="B11" s="35" t="s">
        <v>102</v>
      </c>
      <c r="C11" s="12">
        <f t="shared" si="0"/>
        <v>5</v>
      </c>
      <c r="D11" s="12">
        <f t="shared" si="1"/>
        <v>4</v>
      </c>
      <c r="E11" s="12">
        <f t="shared" si="1"/>
        <v>4</v>
      </c>
      <c r="F11" s="81">
        <f aca="true" t="shared" si="10" ref="F11:N11">+F72+F129+F186</f>
        <v>0</v>
      </c>
      <c r="G11" s="81">
        <f t="shared" si="10"/>
        <v>0</v>
      </c>
      <c r="H11" s="81">
        <f t="shared" si="10"/>
        <v>0</v>
      </c>
      <c r="I11" s="81">
        <f t="shared" si="10"/>
        <v>0</v>
      </c>
      <c r="J11" s="81">
        <f t="shared" si="10"/>
        <v>0</v>
      </c>
      <c r="K11" s="81">
        <f t="shared" si="10"/>
        <v>0</v>
      </c>
      <c r="L11" s="81">
        <f t="shared" si="10"/>
        <v>0</v>
      </c>
      <c r="M11" s="81">
        <f t="shared" si="10"/>
        <v>0</v>
      </c>
      <c r="N11" s="81">
        <f t="shared" si="10"/>
        <v>0</v>
      </c>
      <c r="O11" s="12">
        <f t="shared" si="4"/>
        <v>13</v>
      </c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</row>
    <row r="12" spans="1:83" s="16" customFormat="1" ht="21.75" customHeight="1">
      <c r="A12" s="121">
        <v>9</v>
      </c>
      <c r="B12" s="36" t="s">
        <v>115</v>
      </c>
      <c r="C12" s="12">
        <f t="shared" si="0"/>
        <v>19</v>
      </c>
      <c r="D12" s="12">
        <f t="shared" si="1"/>
        <v>31</v>
      </c>
      <c r="E12" s="12">
        <f t="shared" si="1"/>
        <v>32</v>
      </c>
      <c r="F12" s="81">
        <f aca="true" t="shared" si="11" ref="F12:N12">+F73+F130+F187</f>
        <v>0</v>
      </c>
      <c r="G12" s="81">
        <f t="shared" si="11"/>
        <v>0</v>
      </c>
      <c r="H12" s="81">
        <f t="shared" si="11"/>
        <v>0</v>
      </c>
      <c r="I12" s="81">
        <f t="shared" si="11"/>
        <v>0</v>
      </c>
      <c r="J12" s="81">
        <f t="shared" si="11"/>
        <v>0</v>
      </c>
      <c r="K12" s="81">
        <f t="shared" si="11"/>
        <v>0</v>
      </c>
      <c r="L12" s="81">
        <f t="shared" si="11"/>
        <v>0</v>
      </c>
      <c r="M12" s="81">
        <f t="shared" si="11"/>
        <v>0</v>
      </c>
      <c r="N12" s="81">
        <f t="shared" si="11"/>
        <v>0</v>
      </c>
      <c r="O12" s="12">
        <f t="shared" si="4"/>
        <v>82</v>
      </c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</row>
    <row r="13" spans="1:83" s="16" customFormat="1" ht="21.75" customHeight="1">
      <c r="A13" s="122"/>
      <c r="B13" s="37" t="s">
        <v>7</v>
      </c>
      <c r="C13" s="13">
        <f t="shared" si="0"/>
        <v>11</v>
      </c>
      <c r="D13" s="13">
        <f t="shared" si="1"/>
        <v>17</v>
      </c>
      <c r="E13" s="13">
        <f t="shared" si="1"/>
        <v>16</v>
      </c>
      <c r="F13" s="81">
        <f aca="true" t="shared" si="12" ref="F13:N13">+F74+F131+F188</f>
        <v>0</v>
      </c>
      <c r="G13" s="81">
        <f t="shared" si="12"/>
        <v>0</v>
      </c>
      <c r="H13" s="81">
        <f t="shared" si="12"/>
        <v>0</v>
      </c>
      <c r="I13" s="81">
        <f t="shared" si="12"/>
        <v>0</v>
      </c>
      <c r="J13" s="81">
        <f t="shared" si="12"/>
        <v>0</v>
      </c>
      <c r="K13" s="81">
        <f t="shared" si="12"/>
        <v>0</v>
      </c>
      <c r="L13" s="81">
        <f t="shared" si="12"/>
        <v>0</v>
      </c>
      <c r="M13" s="81">
        <f t="shared" si="12"/>
        <v>0</v>
      </c>
      <c r="N13" s="81">
        <f t="shared" si="12"/>
        <v>0</v>
      </c>
      <c r="O13" s="12">
        <f t="shared" si="4"/>
        <v>44</v>
      </c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</row>
    <row r="14" spans="1:83" s="16" customFormat="1" ht="21.75" customHeight="1">
      <c r="A14" s="123"/>
      <c r="B14" s="37" t="s">
        <v>8</v>
      </c>
      <c r="C14" s="13">
        <f t="shared" si="0"/>
        <v>8</v>
      </c>
      <c r="D14" s="13">
        <f t="shared" si="1"/>
        <v>14</v>
      </c>
      <c r="E14" s="13">
        <f t="shared" si="1"/>
        <v>16</v>
      </c>
      <c r="F14" s="81">
        <f aca="true" t="shared" si="13" ref="F14:N14">+F75+F132+F189</f>
        <v>0</v>
      </c>
      <c r="G14" s="81">
        <f t="shared" si="13"/>
        <v>0</v>
      </c>
      <c r="H14" s="81">
        <f t="shared" si="13"/>
        <v>0</v>
      </c>
      <c r="I14" s="81">
        <f t="shared" si="13"/>
        <v>0</v>
      </c>
      <c r="J14" s="81">
        <f t="shared" si="13"/>
        <v>0</v>
      </c>
      <c r="K14" s="81">
        <f t="shared" si="13"/>
        <v>0</v>
      </c>
      <c r="L14" s="81">
        <f t="shared" si="13"/>
        <v>0</v>
      </c>
      <c r="M14" s="81">
        <f t="shared" si="13"/>
        <v>0</v>
      </c>
      <c r="N14" s="81">
        <f t="shared" si="13"/>
        <v>0</v>
      </c>
      <c r="O14" s="12">
        <f t="shared" si="4"/>
        <v>38</v>
      </c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</row>
    <row r="15" spans="1:83" s="16" customFormat="1" ht="33.75" customHeight="1">
      <c r="A15" s="33">
        <v>10</v>
      </c>
      <c r="B15" s="36" t="s">
        <v>103</v>
      </c>
      <c r="C15" s="12">
        <f t="shared" si="0"/>
        <v>8</v>
      </c>
      <c r="D15" s="12">
        <f t="shared" si="1"/>
        <v>16</v>
      </c>
      <c r="E15" s="12">
        <f t="shared" si="1"/>
        <v>1</v>
      </c>
      <c r="F15" s="81">
        <f aca="true" t="shared" si="14" ref="F15:N15">+F76+F133+F190</f>
        <v>0</v>
      </c>
      <c r="G15" s="81">
        <f t="shared" si="14"/>
        <v>0</v>
      </c>
      <c r="H15" s="81">
        <f t="shared" si="14"/>
        <v>0</v>
      </c>
      <c r="I15" s="81">
        <f t="shared" si="14"/>
        <v>0</v>
      </c>
      <c r="J15" s="81">
        <f t="shared" si="14"/>
        <v>0</v>
      </c>
      <c r="K15" s="81">
        <f t="shared" si="14"/>
        <v>0</v>
      </c>
      <c r="L15" s="81">
        <f t="shared" si="14"/>
        <v>0</v>
      </c>
      <c r="M15" s="81">
        <f t="shared" si="14"/>
        <v>0</v>
      </c>
      <c r="N15" s="81">
        <f t="shared" si="14"/>
        <v>0</v>
      </c>
      <c r="O15" s="12">
        <f t="shared" si="4"/>
        <v>25</v>
      </c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</row>
    <row r="16" spans="1:83" s="16" customFormat="1" ht="47.25" customHeight="1">
      <c r="A16" s="33">
        <v>11</v>
      </c>
      <c r="B16" s="35" t="s">
        <v>104</v>
      </c>
      <c r="C16" s="12">
        <f t="shared" si="0"/>
        <v>8</v>
      </c>
      <c r="D16" s="12">
        <f t="shared" si="1"/>
        <v>16</v>
      </c>
      <c r="E16" s="12">
        <f t="shared" si="1"/>
        <v>1</v>
      </c>
      <c r="F16" s="81">
        <f aca="true" t="shared" si="15" ref="F16:N16">+F77+F134+F191</f>
        <v>0</v>
      </c>
      <c r="G16" s="81">
        <f t="shared" si="15"/>
        <v>0</v>
      </c>
      <c r="H16" s="81">
        <f t="shared" si="15"/>
        <v>0</v>
      </c>
      <c r="I16" s="81">
        <f t="shared" si="15"/>
        <v>0</v>
      </c>
      <c r="J16" s="81">
        <f t="shared" si="15"/>
        <v>0</v>
      </c>
      <c r="K16" s="81">
        <f t="shared" si="15"/>
        <v>0</v>
      </c>
      <c r="L16" s="81">
        <f t="shared" si="15"/>
        <v>0</v>
      </c>
      <c r="M16" s="81">
        <f t="shared" si="15"/>
        <v>0</v>
      </c>
      <c r="N16" s="81">
        <f t="shared" si="15"/>
        <v>0</v>
      </c>
      <c r="O16" s="12">
        <f t="shared" si="4"/>
        <v>25</v>
      </c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</row>
    <row r="17" spans="1:83" s="16" customFormat="1" ht="32.25" customHeight="1">
      <c r="A17" s="33">
        <v>12</v>
      </c>
      <c r="B17" s="36" t="s">
        <v>116</v>
      </c>
      <c r="C17" s="12">
        <f t="shared" si="0"/>
        <v>56</v>
      </c>
      <c r="D17" s="12">
        <f t="shared" si="1"/>
        <v>74</v>
      </c>
      <c r="E17" s="12">
        <f t="shared" si="1"/>
        <v>28</v>
      </c>
      <c r="F17" s="81">
        <f aca="true" t="shared" si="16" ref="F17:N17">+F78+F135+F192</f>
        <v>0</v>
      </c>
      <c r="G17" s="81">
        <f t="shared" si="16"/>
        <v>0</v>
      </c>
      <c r="H17" s="81">
        <f t="shared" si="16"/>
        <v>0</v>
      </c>
      <c r="I17" s="81">
        <f t="shared" si="16"/>
        <v>0</v>
      </c>
      <c r="J17" s="81">
        <f t="shared" si="16"/>
        <v>0</v>
      </c>
      <c r="K17" s="81">
        <f t="shared" si="16"/>
        <v>0</v>
      </c>
      <c r="L17" s="81">
        <f t="shared" si="16"/>
        <v>0</v>
      </c>
      <c r="M17" s="81">
        <f t="shared" si="16"/>
        <v>0</v>
      </c>
      <c r="N17" s="81">
        <f t="shared" si="16"/>
        <v>0</v>
      </c>
      <c r="O17" s="22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</row>
    <row r="18" spans="1:83" s="16" customFormat="1" ht="21.75" customHeight="1">
      <c r="A18" s="33">
        <v>13</v>
      </c>
      <c r="B18" s="35" t="s">
        <v>9</v>
      </c>
      <c r="C18" s="12">
        <f t="shared" si="0"/>
        <v>0</v>
      </c>
      <c r="D18" s="12">
        <f t="shared" si="1"/>
        <v>0</v>
      </c>
      <c r="E18" s="12">
        <f t="shared" si="1"/>
        <v>0</v>
      </c>
      <c r="F18" s="81">
        <f aca="true" t="shared" si="17" ref="F18:N18">+F79+F136+F193</f>
        <v>0</v>
      </c>
      <c r="G18" s="81">
        <f t="shared" si="17"/>
        <v>0</v>
      </c>
      <c r="H18" s="81">
        <f t="shared" si="17"/>
        <v>0</v>
      </c>
      <c r="I18" s="81">
        <f t="shared" si="17"/>
        <v>0</v>
      </c>
      <c r="J18" s="81">
        <f t="shared" si="17"/>
        <v>0</v>
      </c>
      <c r="K18" s="81">
        <f t="shared" si="17"/>
        <v>0</v>
      </c>
      <c r="L18" s="81">
        <f t="shared" si="17"/>
        <v>0</v>
      </c>
      <c r="M18" s="81">
        <f t="shared" si="17"/>
        <v>0</v>
      </c>
      <c r="N18" s="81">
        <f t="shared" si="17"/>
        <v>0</v>
      </c>
      <c r="O18" s="12">
        <f>SUM(C18:N18)</f>
        <v>0</v>
      </c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</row>
    <row r="19" spans="1:83" s="16" customFormat="1" ht="21.75" customHeight="1">
      <c r="A19" s="33">
        <v>14</v>
      </c>
      <c r="B19" s="35" t="s">
        <v>10</v>
      </c>
      <c r="C19" s="12">
        <f t="shared" si="0"/>
        <v>1</v>
      </c>
      <c r="D19" s="12">
        <f t="shared" si="1"/>
        <v>0</v>
      </c>
      <c r="E19" s="12">
        <f t="shared" si="1"/>
        <v>0</v>
      </c>
      <c r="F19" s="81">
        <f aca="true" t="shared" si="18" ref="F19:N19">+F80+F137+F194</f>
        <v>0</v>
      </c>
      <c r="G19" s="81">
        <f t="shared" si="18"/>
        <v>0</v>
      </c>
      <c r="H19" s="81">
        <f t="shared" si="18"/>
        <v>0</v>
      </c>
      <c r="I19" s="81">
        <f t="shared" si="18"/>
        <v>0</v>
      </c>
      <c r="J19" s="81">
        <f t="shared" si="18"/>
        <v>0</v>
      </c>
      <c r="K19" s="81">
        <f t="shared" si="18"/>
        <v>0</v>
      </c>
      <c r="L19" s="81">
        <f t="shared" si="18"/>
        <v>0</v>
      </c>
      <c r="M19" s="81">
        <f t="shared" si="18"/>
        <v>0</v>
      </c>
      <c r="N19" s="81">
        <f t="shared" si="18"/>
        <v>0</v>
      </c>
      <c r="O19" s="12">
        <f aca="true" t="shared" si="19" ref="O19:O49">SUM(C19:N19)</f>
        <v>1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</row>
    <row r="20" spans="1:83" s="16" customFormat="1" ht="21.75" customHeight="1">
      <c r="A20" s="33">
        <v>15</v>
      </c>
      <c r="B20" s="35" t="s">
        <v>11</v>
      </c>
      <c r="C20" s="12">
        <f t="shared" si="0"/>
        <v>0</v>
      </c>
      <c r="D20" s="12">
        <f t="shared" si="1"/>
        <v>0</v>
      </c>
      <c r="E20" s="12">
        <f t="shared" si="1"/>
        <v>0</v>
      </c>
      <c r="F20" s="81">
        <f aca="true" t="shared" si="20" ref="F20:N20">+F81+F138+F195</f>
        <v>0</v>
      </c>
      <c r="G20" s="81">
        <f t="shared" si="20"/>
        <v>0</v>
      </c>
      <c r="H20" s="81">
        <f t="shared" si="20"/>
        <v>0</v>
      </c>
      <c r="I20" s="81">
        <f t="shared" si="20"/>
        <v>0</v>
      </c>
      <c r="J20" s="81">
        <f t="shared" si="20"/>
        <v>0</v>
      </c>
      <c r="K20" s="81">
        <f t="shared" si="20"/>
        <v>0</v>
      </c>
      <c r="L20" s="81">
        <f t="shared" si="20"/>
        <v>0</v>
      </c>
      <c r="M20" s="81">
        <f t="shared" si="20"/>
        <v>0</v>
      </c>
      <c r="N20" s="81">
        <f t="shared" si="20"/>
        <v>0</v>
      </c>
      <c r="O20" s="12">
        <f t="shared" si="19"/>
        <v>0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</row>
    <row r="21" spans="1:83" s="16" customFormat="1" ht="21.75" customHeight="1">
      <c r="A21" s="33">
        <v>16</v>
      </c>
      <c r="B21" s="35" t="s">
        <v>12</v>
      </c>
      <c r="C21" s="12">
        <f t="shared" si="0"/>
        <v>0</v>
      </c>
      <c r="D21" s="12">
        <f t="shared" si="1"/>
        <v>3</v>
      </c>
      <c r="E21" s="12">
        <f t="shared" si="1"/>
        <v>0</v>
      </c>
      <c r="F21" s="81">
        <f aca="true" t="shared" si="21" ref="F21:N21">+F82+F139+F196</f>
        <v>0</v>
      </c>
      <c r="G21" s="81">
        <f t="shared" si="21"/>
        <v>0</v>
      </c>
      <c r="H21" s="81">
        <f t="shared" si="21"/>
        <v>0</v>
      </c>
      <c r="I21" s="81">
        <f t="shared" si="21"/>
        <v>0</v>
      </c>
      <c r="J21" s="81">
        <f t="shared" si="21"/>
        <v>0</v>
      </c>
      <c r="K21" s="81">
        <f t="shared" si="21"/>
        <v>0</v>
      </c>
      <c r="L21" s="81">
        <f t="shared" si="21"/>
        <v>0</v>
      </c>
      <c r="M21" s="81">
        <f t="shared" si="21"/>
        <v>0</v>
      </c>
      <c r="N21" s="81">
        <f t="shared" si="21"/>
        <v>0</v>
      </c>
      <c r="O21" s="12">
        <f t="shared" si="19"/>
        <v>3</v>
      </c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</row>
    <row r="22" spans="1:83" s="16" customFormat="1" ht="21.75" customHeight="1">
      <c r="A22" s="33">
        <v>17</v>
      </c>
      <c r="B22" s="35" t="s">
        <v>13</v>
      </c>
      <c r="C22" s="12">
        <f t="shared" si="0"/>
        <v>10</v>
      </c>
      <c r="D22" s="12">
        <f t="shared" si="1"/>
        <v>5</v>
      </c>
      <c r="E22" s="12">
        <f t="shared" si="1"/>
        <v>5</v>
      </c>
      <c r="F22" s="81">
        <f aca="true" t="shared" si="22" ref="F22:N22">+F83+F140+F197</f>
        <v>0</v>
      </c>
      <c r="G22" s="81">
        <f t="shared" si="22"/>
        <v>0</v>
      </c>
      <c r="H22" s="81">
        <f t="shared" si="22"/>
        <v>0</v>
      </c>
      <c r="I22" s="81">
        <f t="shared" si="22"/>
        <v>0</v>
      </c>
      <c r="J22" s="81">
        <f t="shared" si="22"/>
        <v>0</v>
      </c>
      <c r="K22" s="81">
        <f t="shared" si="22"/>
        <v>0</v>
      </c>
      <c r="L22" s="81">
        <f t="shared" si="22"/>
        <v>0</v>
      </c>
      <c r="M22" s="81">
        <f t="shared" si="22"/>
        <v>0</v>
      </c>
      <c r="N22" s="81">
        <f t="shared" si="22"/>
        <v>0</v>
      </c>
      <c r="O22" s="12">
        <f t="shared" si="19"/>
        <v>20</v>
      </c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</row>
    <row r="23" spans="1:83" s="16" customFormat="1" ht="28.5" customHeight="1">
      <c r="A23" s="33">
        <v>18</v>
      </c>
      <c r="B23" s="35" t="s">
        <v>14</v>
      </c>
      <c r="C23" s="12">
        <f t="shared" si="0"/>
        <v>58</v>
      </c>
      <c r="D23" s="12">
        <f t="shared" si="1"/>
        <v>46</v>
      </c>
      <c r="E23" s="12">
        <f t="shared" si="1"/>
        <v>15</v>
      </c>
      <c r="F23" s="81">
        <f aca="true" t="shared" si="23" ref="F23:N23">+F84+F141+F198</f>
        <v>0</v>
      </c>
      <c r="G23" s="81">
        <f t="shared" si="23"/>
        <v>0</v>
      </c>
      <c r="H23" s="81">
        <f t="shared" si="23"/>
        <v>0</v>
      </c>
      <c r="I23" s="81">
        <f t="shared" si="23"/>
        <v>0</v>
      </c>
      <c r="J23" s="81">
        <f t="shared" si="23"/>
        <v>0</v>
      </c>
      <c r="K23" s="81">
        <f t="shared" si="23"/>
        <v>0</v>
      </c>
      <c r="L23" s="81">
        <f t="shared" si="23"/>
        <v>0</v>
      </c>
      <c r="M23" s="81">
        <f t="shared" si="23"/>
        <v>0</v>
      </c>
      <c r="N23" s="81">
        <f t="shared" si="23"/>
        <v>0</v>
      </c>
      <c r="O23" s="12">
        <f t="shared" si="19"/>
        <v>119</v>
      </c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</row>
    <row r="24" spans="1:83" s="16" customFormat="1" ht="33.75" customHeight="1">
      <c r="A24" s="33">
        <v>19</v>
      </c>
      <c r="B24" s="35" t="s">
        <v>15</v>
      </c>
      <c r="C24" s="12">
        <f t="shared" si="0"/>
        <v>0</v>
      </c>
      <c r="D24" s="12">
        <f aca="true" t="shared" si="24" ref="D24:E38">+D85+D142+D199+D260</f>
        <v>0</v>
      </c>
      <c r="E24" s="12">
        <f t="shared" si="24"/>
        <v>261</v>
      </c>
      <c r="F24" s="81">
        <f aca="true" t="shared" si="25" ref="F24:N24">+F85+F142+F199</f>
        <v>0</v>
      </c>
      <c r="G24" s="81">
        <f t="shared" si="25"/>
        <v>0</v>
      </c>
      <c r="H24" s="81">
        <f t="shared" si="25"/>
        <v>0</v>
      </c>
      <c r="I24" s="81">
        <f t="shared" si="25"/>
        <v>0</v>
      </c>
      <c r="J24" s="81">
        <f t="shared" si="25"/>
        <v>0</v>
      </c>
      <c r="K24" s="81">
        <f t="shared" si="25"/>
        <v>0</v>
      </c>
      <c r="L24" s="81">
        <f t="shared" si="25"/>
        <v>0</v>
      </c>
      <c r="M24" s="81">
        <f t="shared" si="25"/>
        <v>0</v>
      </c>
      <c r="N24" s="81">
        <f t="shared" si="25"/>
        <v>0</v>
      </c>
      <c r="O24" s="12">
        <f t="shared" si="19"/>
        <v>261</v>
      </c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</row>
    <row r="25" spans="1:83" s="16" customFormat="1" ht="21.75" customHeight="1">
      <c r="A25" s="33">
        <v>20</v>
      </c>
      <c r="B25" s="35" t="s">
        <v>16</v>
      </c>
      <c r="C25" s="12">
        <f t="shared" si="0"/>
        <v>5</v>
      </c>
      <c r="D25" s="12">
        <f t="shared" si="24"/>
        <v>1</v>
      </c>
      <c r="E25" s="12">
        <f t="shared" si="24"/>
        <v>5</v>
      </c>
      <c r="F25" s="81">
        <f aca="true" t="shared" si="26" ref="F25:N25">+F86+F143+F200</f>
        <v>0</v>
      </c>
      <c r="G25" s="81">
        <f t="shared" si="26"/>
        <v>0</v>
      </c>
      <c r="H25" s="81">
        <f t="shared" si="26"/>
        <v>0</v>
      </c>
      <c r="I25" s="81">
        <f t="shared" si="26"/>
        <v>0</v>
      </c>
      <c r="J25" s="81">
        <f t="shared" si="26"/>
        <v>0</v>
      </c>
      <c r="K25" s="81">
        <f t="shared" si="26"/>
        <v>0</v>
      </c>
      <c r="L25" s="81">
        <f t="shared" si="26"/>
        <v>0</v>
      </c>
      <c r="M25" s="81">
        <f t="shared" si="26"/>
        <v>0</v>
      </c>
      <c r="N25" s="81">
        <f t="shared" si="26"/>
        <v>0</v>
      </c>
      <c r="O25" s="12">
        <f t="shared" si="19"/>
        <v>11</v>
      </c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</row>
    <row r="26" spans="1:83" s="16" customFormat="1" ht="21.75" customHeight="1">
      <c r="A26" s="33">
        <v>21</v>
      </c>
      <c r="B26" s="35" t="s">
        <v>17</v>
      </c>
      <c r="C26" s="12">
        <f t="shared" si="0"/>
        <v>7</v>
      </c>
      <c r="D26" s="12">
        <f t="shared" si="24"/>
        <v>4</v>
      </c>
      <c r="E26" s="12">
        <f t="shared" si="24"/>
        <v>7</v>
      </c>
      <c r="F26" s="81">
        <f aca="true" t="shared" si="27" ref="F26:N26">+F87+F144+F201</f>
        <v>0</v>
      </c>
      <c r="G26" s="81">
        <f t="shared" si="27"/>
        <v>0</v>
      </c>
      <c r="H26" s="81">
        <f t="shared" si="27"/>
        <v>0</v>
      </c>
      <c r="I26" s="81">
        <f t="shared" si="27"/>
        <v>0</v>
      </c>
      <c r="J26" s="81">
        <f t="shared" si="27"/>
        <v>0</v>
      </c>
      <c r="K26" s="81">
        <f t="shared" si="27"/>
        <v>0</v>
      </c>
      <c r="L26" s="81">
        <f t="shared" si="27"/>
        <v>0</v>
      </c>
      <c r="M26" s="81">
        <f t="shared" si="27"/>
        <v>0</v>
      </c>
      <c r="N26" s="81">
        <f t="shared" si="27"/>
        <v>0</v>
      </c>
      <c r="O26" s="12">
        <f t="shared" si="19"/>
        <v>18</v>
      </c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</row>
    <row r="27" spans="1:83" s="16" customFormat="1" ht="21.75" customHeight="1">
      <c r="A27" s="33">
        <v>22</v>
      </c>
      <c r="B27" s="35" t="s">
        <v>18</v>
      </c>
      <c r="C27" s="12">
        <f t="shared" si="0"/>
        <v>5</v>
      </c>
      <c r="D27" s="12">
        <f t="shared" si="24"/>
        <v>0</v>
      </c>
      <c r="E27" s="12">
        <f t="shared" si="24"/>
        <v>1</v>
      </c>
      <c r="F27" s="81">
        <f aca="true" t="shared" si="28" ref="F27:N27">+F88+F145+F202</f>
        <v>0</v>
      </c>
      <c r="G27" s="81">
        <f t="shared" si="28"/>
        <v>0</v>
      </c>
      <c r="H27" s="81">
        <f t="shared" si="28"/>
        <v>0</v>
      </c>
      <c r="I27" s="81">
        <f t="shared" si="28"/>
        <v>0</v>
      </c>
      <c r="J27" s="81">
        <f t="shared" si="28"/>
        <v>0</v>
      </c>
      <c r="K27" s="81">
        <f t="shared" si="28"/>
        <v>0</v>
      </c>
      <c r="L27" s="81">
        <f t="shared" si="28"/>
        <v>0</v>
      </c>
      <c r="M27" s="81">
        <f t="shared" si="28"/>
        <v>0</v>
      </c>
      <c r="N27" s="81">
        <f t="shared" si="28"/>
        <v>0</v>
      </c>
      <c r="O27" s="12">
        <f t="shared" si="19"/>
        <v>6</v>
      </c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</row>
    <row r="28" spans="1:83" s="16" customFormat="1" ht="21.75" customHeight="1">
      <c r="A28" s="33">
        <v>23</v>
      </c>
      <c r="B28" s="35" t="s">
        <v>105</v>
      </c>
      <c r="C28" s="12">
        <f t="shared" si="0"/>
        <v>2</v>
      </c>
      <c r="D28" s="12">
        <f t="shared" si="24"/>
        <v>2</v>
      </c>
      <c r="E28" s="12">
        <f t="shared" si="24"/>
        <v>2</v>
      </c>
      <c r="F28" s="81">
        <f aca="true" t="shared" si="29" ref="F28:N28">+F89+F146+F203</f>
        <v>0</v>
      </c>
      <c r="G28" s="81">
        <f t="shared" si="29"/>
        <v>0</v>
      </c>
      <c r="H28" s="81">
        <f t="shared" si="29"/>
        <v>0</v>
      </c>
      <c r="I28" s="81">
        <f t="shared" si="29"/>
        <v>0</v>
      </c>
      <c r="J28" s="81">
        <f t="shared" si="29"/>
        <v>0</v>
      </c>
      <c r="K28" s="81">
        <f t="shared" si="29"/>
        <v>0</v>
      </c>
      <c r="L28" s="81">
        <f t="shared" si="29"/>
        <v>0</v>
      </c>
      <c r="M28" s="81">
        <f t="shared" si="29"/>
        <v>0</v>
      </c>
      <c r="N28" s="81">
        <f t="shared" si="29"/>
        <v>0</v>
      </c>
      <c r="O28" s="12">
        <f t="shared" si="19"/>
        <v>6</v>
      </c>
      <c r="Q28" s="38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</row>
    <row r="29" spans="1:83" s="16" customFormat="1" ht="21.75" customHeight="1">
      <c r="A29" s="121">
        <v>24</v>
      </c>
      <c r="B29" s="35" t="s">
        <v>20</v>
      </c>
      <c r="C29" s="12">
        <f t="shared" si="0"/>
        <v>0</v>
      </c>
      <c r="D29" s="12">
        <f t="shared" si="24"/>
        <v>0</v>
      </c>
      <c r="E29" s="12">
        <f t="shared" si="24"/>
        <v>0</v>
      </c>
      <c r="F29" s="81">
        <f aca="true" t="shared" si="30" ref="F29:N29">+F90+F147+F204</f>
        <v>0</v>
      </c>
      <c r="G29" s="81">
        <f t="shared" si="30"/>
        <v>0</v>
      </c>
      <c r="H29" s="81">
        <f t="shared" si="30"/>
        <v>0</v>
      </c>
      <c r="I29" s="81">
        <f t="shared" si="30"/>
        <v>0</v>
      </c>
      <c r="J29" s="81">
        <f t="shared" si="30"/>
        <v>0</v>
      </c>
      <c r="K29" s="81">
        <f t="shared" si="30"/>
        <v>0</v>
      </c>
      <c r="L29" s="81">
        <f t="shared" si="30"/>
        <v>0</v>
      </c>
      <c r="M29" s="81">
        <f t="shared" si="30"/>
        <v>0</v>
      </c>
      <c r="N29" s="81">
        <f t="shared" si="30"/>
        <v>0</v>
      </c>
      <c r="O29" s="12">
        <f t="shared" si="19"/>
        <v>0</v>
      </c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</row>
    <row r="30" spans="1:83" s="16" customFormat="1" ht="21" customHeight="1">
      <c r="A30" s="122"/>
      <c r="B30" s="37" t="s">
        <v>21</v>
      </c>
      <c r="C30" s="13">
        <f t="shared" si="0"/>
        <v>0</v>
      </c>
      <c r="D30" s="13">
        <f t="shared" si="24"/>
        <v>0</v>
      </c>
      <c r="E30" s="13">
        <f t="shared" si="24"/>
        <v>0</v>
      </c>
      <c r="F30" s="81">
        <f aca="true" t="shared" si="31" ref="F30:N30">+F91+F148+F205</f>
        <v>0</v>
      </c>
      <c r="G30" s="81">
        <f t="shared" si="31"/>
        <v>0</v>
      </c>
      <c r="H30" s="81">
        <f t="shared" si="31"/>
        <v>0</v>
      </c>
      <c r="I30" s="81">
        <f t="shared" si="31"/>
        <v>0</v>
      </c>
      <c r="J30" s="81">
        <f t="shared" si="31"/>
        <v>0</v>
      </c>
      <c r="K30" s="81">
        <f t="shared" si="31"/>
        <v>0</v>
      </c>
      <c r="L30" s="81">
        <f t="shared" si="31"/>
        <v>0</v>
      </c>
      <c r="M30" s="81">
        <f t="shared" si="31"/>
        <v>0</v>
      </c>
      <c r="N30" s="81">
        <f t="shared" si="31"/>
        <v>0</v>
      </c>
      <c r="O30" s="12">
        <f t="shared" si="19"/>
        <v>0</v>
      </c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</row>
    <row r="31" spans="1:83" s="16" customFormat="1" ht="21.75" customHeight="1">
      <c r="A31" s="122"/>
      <c r="B31" s="37" t="s">
        <v>22</v>
      </c>
      <c r="C31" s="13">
        <f t="shared" si="0"/>
        <v>0</v>
      </c>
      <c r="D31" s="13">
        <f t="shared" si="24"/>
        <v>0</v>
      </c>
      <c r="E31" s="13">
        <f t="shared" si="24"/>
        <v>0</v>
      </c>
      <c r="F31" s="81">
        <f aca="true" t="shared" si="32" ref="F31:N31">+F92+F149+F206</f>
        <v>0</v>
      </c>
      <c r="G31" s="81">
        <f t="shared" si="32"/>
        <v>0</v>
      </c>
      <c r="H31" s="81">
        <f t="shared" si="32"/>
        <v>0</v>
      </c>
      <c r="I31" s="81">
        <f t="shared" si="32"/>
        <v>0</v>
      </c>
      <c r="J31" s="81">
        <f t="shared" si="32"/>
        <v>0</v>
      </c>
      <c r="K31" s="81">
        <f t="shared" si="32"/>
        <v>0</v>
      </c>
      <c r="L31" s="81">
        <f t="shared" si="32"/>
        <v>0</v>
      </c>
      <c r="M31" s="81">
        <f t="shared" si="32"/>
        <v>0</v>
      </c>
      <c r="N31" s="81">
        <f t="shared" si="32"/>
        <v>0</v>
      </c>
      <c r="O31" s="12">
        <f t="shared" si="19"/>
        <v>0</v>
      </c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</row>
    <row r="32" spans="1:83" s="16" customFormat="1" ht="21.75" customHeight="1">
      <c r="A32" s="123"/>
      <c r="B32" s="37" t="s">
        <v>23</v>
      </c>
      <c r="C32" s="13">
        <f t="shared" si="0"/>
        <v>0</v>
      </c>
      <c r="D32" s="13">
        <f t="shared" si="24"/>
        <v>0</v>
      </c>
      <c r="E32" s="13">
        <f t="shared" si="24"/>
        <v>0</v>
      </c>
      <c r="F32" s="81">
        <f aca="true" t="shared" si="33" ref="F32:N32">+F93+F150+F207</f>
        <v>0</v>
      </c>
      <c r="G32" s="81">
        <f t="shared" si="33"/>
        <v>0</v>
      </c>
      <c r="H32" s="81">
        <f t="shared" si="33"/>
        <v>0</v>
      </c>
      <c r="I32" s="81">
        <f t="shared" si="33"/>
        <v>0</v>
      </c>
      <c r="J32" s="81">
        <f t="shared" si="33"/>
        <v>0</v>
      </c>
      <c r="K32" s="81">
        <f t="shared" si="33"/>
        <v>0</v>
      </c>
      <c r="L32" s="81">
        <f t="shared" si="33"/>
        <v>0</v>
      </c>
      <c r="M32" s="81">
        <f t="shared" si="33"/>
        <v>0</v>
      </c>
      <c r="N32" s="81">
        <f t="shared" si="33"/>
        <v>0</v>
      </c>
      <c r="O32" s="12">
        <f t="shared" si="19"/>
        <v>0</v>
      </c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</row>
    <row r="33" spans="1:83" s="16" customFormat="1" ht="21.75" customHeight="1">
      <c r="A33" s="33">
        <v>25</v>
      </c>
      <c r="B33" s="35" t="s">
        <v>24</v>
      </c>
      <c r="C33" s="12">
        <f t="shared" si="0"/>
        <v>1</v>
      </c>
      <c r="D33" s="12">
        <f t="shared" si="24"/>
        <v>2</v>
      </c>
      <c r="E33" s="12">
        <f t="shared" si="24"/>
        <v>0</v>
      </c>
      <c r="F33" s="81">
        <f aca="true" t="shared" si="34" ref="F33:N33">+F94+F151+F208</f>
        <v>0</v>
      </c>
      <c r="G33" s="81">
        <f t="shared" si="34"/>
        <v>0</v>
      </c>
      <c r="H33" s="81">
        <f t="shared" si="34"/>
        <v>0</v>
      </c>
      <c r="I33" s="81">
        <f t="shared" si="34"/>
        <v>0</v>
      </c>
      <c r="J33" s="81">
        <f t="shared" si="34"/>
        <v>0</v>
      </c>
      <c r="K33" s="81">
        <f t="shared" si="34"/>
        <v>0</v>
      </c>
      <c r="L33" s="81">
        <f t="shared" si="34"/>
        <v>0</v>
      </c>
      <c r="M33" s="81">
        <f t="shared" si="34"/>
        <v>0</v>
      </c>
      <c r="N33" s="81">
        <f t="shared" si="34"/>
        <v>0</v>
      </c>
      <c r="O33" s="12">
        <f t="shared" si="19"/>
        <v>3</v>
      </c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</row>
    <row r="34" spans="1:83" s="16" customFormat="1" ht="21.75" customHeight="1">
      <c r="A34" s="121">
        <v>26</v>
      </c>
      <c r="B34" s="35" t="s">
        <v>25</v>
      </c>
      <c r="C34" s="12">
        <f t="shared" si="0"/>
        <v>2</v>
      </c>
      <c r="D34" s="12">
        <f t="shared" si="24"/>
        <v>2</v>
      </c>
      <c r="E34" s="12">
        <f t="shared" si="24"/>
        <v>0</v>
      </c>
      <c r="F34" s="81">
        <f aca="true" t="shared" si="35" ref="F34:N34">+F95+F152+F209</f>
        <v>0</v>
      </c>
      <c r="G34" s="81">
        <f t="shared" si="35"/>
        <v>0</v>
      </c>
      <c r="H34" s="81">
        <f t="shared" si="35"/>
        <v>0</v>
      </c>
      <c r="I34" s="81">
        <f t="shared" si="35"/>
        <v>0</v>
      </c>
      <c r="J34" s="81">
        <f t="shared" si="35"/>
        <v>0</v>
      </c>
      <c r="K34" s="81">
        <f t="shared" si="35"/>
        <v>0</v>
      </c>
      <c r="L34" s="81">
        <f t="shared" si="35"/>
        <v>0</v>
      </c>
      <c r="M34" s="81">
        <f t="shared" si="35"/>
        <v>0</v>
      </c>
      <c r="N34" s="81">
        <f t="shared" si="35"/>
        <v>0</v>
      </c>
      <c r="O34" s="12">
        <f t="shared" si="19"/>
        <v>4</v>
      </c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</row>
    <row r="35" spans="1:83" s="16" customFormat="1" ht="21.75" customHeight="1">
      <c r="A35" s="122"/>
      <c r="B35" s="37" t="s">
        <v>26</v>
      </c>
      <c r="C35" s="13">
        <f t="shared" si="0"/>
        <v>0</v>
      </c>
      <c r="D35" s="13">
        <f t="shared" si="24"/>
        <v>0</v>
      </c>
      <c r="E35" s="13">
        <f t="shared" si="24"/>
        <v>0</v>
      </c>
      <c r="F35" s="81">
        <f aca="true" t="shared" si="36" ref="F35:N35">+F96+F153+F210</f>
        <v>0</v>
      </c>
      <c r="G35" s="81">
        <f t="shared" si="36"/>
        <v>0</v>
      </c>
      <c r="H35" s="81">
        <f t="shared" si="36"/>
        <v>0</v>
      </c>
      <c r="I35" s="81">
        <f t="shared" si="36"/>
        <v>0</v>
      </c>
      <c r="J35" s="81">
        <f t="shared" si="36"/>
        <v>0</v>
      </c>
      <c r="K35" s="81">
        <f t="shared" si="36"/>
        <v>0</v>
      </c>
      <c r="L35" s="81">
        <f t="shared" si="36"/>
        <v>0</v>
      </c>
      <c r="M35" s="81">
        <f t="shared" si="36"/>
        <v>0</v>
      </c>
      <c r="N35" s="81">
        <f t="shared" si="36"/>
        <v>0</v>
      </c>
      <c r="O35" s="12">
        <f t="shared" si="19"/>
        <v>0</v>
      </c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</row>
    <row r="36" spans="1:83" s="16" customFormat="1" ht="21.75" customHeight="1">
      <c r="A36" s="123"/>
      <c r="B36" s="37" t="s">
        <v>27</v>
      </c>
      <c r="C36" s="13">
        <f aca="true" t="shared" si="37" ref="C36:C56">+C97+C154+C211+C272</f>
        <v>2</v>
      </c>
      <c r="D36" s="13">
        <f t="shared" si="24"/>
        <v>2</v>
      </c>
      <c r="E36" s="13">
        <f t="shared" si="24"/>
        <v>0</v>
      </c>
      <c r="F36" s="81">
        <f aca="true" t="shared" si="38" ref="F36:N36">+F97+F154+F211</f>
        <v>0</v>
      </c>
      <c r="G36" s="81">
        <f t="shared" si="38"/>
        <v>0</v>
      </c>
      <c r="H36" s="81">
        <f t="shared" si="38"/>
        <v>0</v>
      </c>
      <c r="I36" s="81">
        <f t="shared" si="38"/>
        <v>0</v>
      </c>
      <c r="J36" s="81">
        <f t="shared" si="38"/>
        <v>0</v>
      </c>
      <c r="K36" s="81">
        <f t="shared" si="38"/>
        <v>0</v>
      </c>
      <c r="L36" s="81">
        <f t="shared" si="38"/>
        <v>0</v>
      </c>
      <c r="M36" s="81">
        <f t="shared" si="38"/>
        <v>0</v>
      </c>
      <c r="N36" s="81">
        <f t="shared" si="38"/>
        <v>0</v>
      </c>
      <c r="O36" s="12">
        <f t="shared" si="19"/>
        <v>4</v>
      </c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</row>
    <row r="37" spans="1:83" s="16" customFormat="1" ht="26.25" customHeight="1">
      <c r="A37" s="33">
        <v>27</v>
      </c>
      <c r="B37" s="35" t="s">
        <v>28</v>
      </c>
      <c r="C37" s="12">
        <f t="shared" si="37"/>
        <v>1</v>
      </c>
      <c r="D37" s="12">
        <f t="shared" si="24"/>
        <v>0</v>
      </c>
      <c r="E37" s="12">
        <f t="shared" si="24"/>
        <v>0</v>
      </c>
      <c r="F37" s="81">
        <f aca="true" t="shared" si="39" ref="F37:N37">+F98+F155+F212</f>
        <v>0</v>
      </c>
      <c r="G37" s="81">
        <f t="shared" si="39"/>
        <v>0</v>
      </c>
      <c r="H37" s="81">
        <f t="shared" si="39"/>
        <v>0</v>
      </c>
      <c r="I37" s="81">
        <f t="shared" si="39"/>
        <v>0</v>
      </c>
      <c r="J37" s="81">
        <f t="shared" si="39"/>
        <v>0</v>
      </c>
      <c r="K37" s="81">
        <f t="shared" si="39"/>
        <v>0</v>
      </c>
      <c r="L37" s="81">
        <f t="shared" si="39"/>
        <v>0</v>
      </c>
      <c r="M37" s="81">
        <f t="shared" si="39"/>
        <v>0</v>
      </c>
      <c r="N37" s="81">
        <f t="shared" si="39"/>
        <v>0</v>
      </c>
      <c r="O37" s="12">
        <f t="shared" si="19"/>
        <v>1</v>
      </c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</row>
    <row r="38" spans="1:83" s="16" customFormat="1" ht="26.25" customHeight="1">
      <c r="A38" s="33">
        <v>28</v>
      </c>
      <c r="B38" s="35" t="s">
        <v>29</v>
      </c>
      <c r="C38" s="12">
        <f t="shared" si="37"/>
        <v>2</v>
      </c>
      <c r="D38" s="12">
        <f t="shared" si="24"/>
        <v>2</v>
      </c>
      <c r="E38" s="12">
        <f t="shared" si="24"/>
        <v>1</v>
      </c>
      <c r="F38" s="81">
        <f aca="true" t="shared" si="40" ref="F38:N38">+F99+F156+F213</f>
        <v>0</v>
      </c>
      <c r="G38" s="81">
        <f t="shared" si="40"/>
        <v>0</v>
      </c>
      <c r="H38" s="81">
        <f t="shared" si="40"/>
        <v>0</v>
      </c>
      <c r="I38" s="81">
        <f t="shared" si="40"/>
        <v>0</v>
      </c>
      <c r="J38" s="81">
        <f t="shared" si="40"/>
        <v>0</v>
      </c>
      <c r="K38" s="81">
        <f t="shared" si="40"/>
        <v>0</v>
      </c>
      <c r="L38" s="81">
        <f t="shared" si="40"/>
        <v>0</v>
      </c>
      <c r="M38" s="81">
        <f t="shared" si="40"/>
        <v>0</v>
      </c>
      <c r="N38" s="81">
        <f t="shared" si="40"/>
        <v>0</v>
      </c>
      <c r="O38" s="12">
        <f t="shared" si="19"/>
        <v>5</v>
      </c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</row>
    <row r="39" spans="1:83" s="16" customFormat="1" ht="46.5" customHeight="1">
      <c r="A39" s="33">
        <v>29</v>
      </c>
      <c r="B39" s="35" t="s">
        <v>118</v>
      </c>
      <c r="C39" s="12">
        <f t="shared" si="37"/>
        <v>0</v>
      </c>
      <c r="D39" s="12">
        <f aca="true" t="shared" si="41" ref="D39:E54">+D100+D157+D214+D275</f>
        <v>0</v>
      </c>
      <c r="E39" s="12">
        <f t="shared" si="41"/>
        <v>0</v>
      </c>
      <c r="F39" s="129"/>
      <c r="G39" s="130"/>
      <c r="H39" s="130"/>
      <c r="I39" s="130"/>
      <c r="J39" s="130"/>
      <c r="K39" s="130"/>
      <c r="L39" s="130"/>
      <c r="M39" s="130"/>
      <c r="N39" s="131"/>
      <c r="O39" s="12">
        <f t="shared" si="19"/>
        <v>0</v>
      </c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</row>
    <row r="40" spans="1:83" s="16" customFormat="1" ht="31.5" customHeight="1">
      <c r="A40" s="33">
        <v>30</v>
      </c>
      <c r="B40" s="39" t="s">
        <v>57</v>
      </c>
      <c r="C40" s="12">
        <f t="shared" si="37"/>
        <v>9</v>
      </c>
      <c r="D40" s="12">
        <f t="shared" si="41"/>
        <v>19</v>
      </c>
      <c r="E40" s="12">
        <f t="shared" si="41"/>
        <v>11</v>
      </c>
      <c r="F40" s="132"/>
      <c r="G40" s="133"/>
      <c r="H40" s="133"/>
      <c r="I40" s="133"/>
      <c r="J40" s="133"/>
      <c r="K40" s="133"/>
      <c r="L40" s="133"/>
      <c r="M40" s="133"/>
      <c r="N40" s="134"/>
      <c r="O40" s="12">
        <f t="shared" si="19"/>
        <v>39</v>
      </c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</row>
    <row r="41" spans="1:83" s="16" customFormat="1" ht="31.5" customHeight="1">
      <c r="A41" s="121">
        <v>31</v>
      </c>
      <c r="B41" s="23" t="s">
        <v>50</v>
      </c>
      <c r="C41" s="12">
        <f t="shared" si="37"/>
        <v>206</v>
      </c>
      <c r="D41" s="12">
        <f t="shared" si="41"/>
        <v>182</v>
      </c>
      <c r="E41" s="12">
        <f t="shared" si="41"/>
        <v>126</v>
      </c>
      <c r="F41" s="12">
        <f>+F102+F159+F216</f>
        <v>0</v>
      </c>
      <c r="G41" s="81">
        <f aca="true" t="shared" si="42" ref="G41:N41">+G102+G159+G216</f>
        <v>0</v>
      </c>
      <c r="H41" s="81">
        <f t="shared" si="42"/>
        <v>0</v>
      </c>
      <c r="I41" s="81">
        <f t="shared" si="42"/>
        <v>0</v>
      </c>
      <c r="J41" s="81">
        <f t="shared" si="42"/>
        <v>0</v>
      </c>
      <c r="K41" s="81">
        <f t="shared" si="42"/>
        <v>0</v>
      </c>
      <c r="L41" s="81">
        <f t="shared" si="42"/>
        <v>0</v>
      </c>
      <c r="M41" s="81">
        <f t="shared" si="42"/>
        <v>0</v>
      </c>
      <c r="N41" s="81">
        <f t="shared" si="42"/>
        <v>0</v>
      </c>
      <c r="O41" s="12">
        <f t="shared" si="19"/>
        <v>514</v>
      </c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</row>
    <row r="42" spans="1:83" s="16" customFormat="1" ht="24" customHeight="1">
      <c r="A42" s="122"/>
      <c r="B42" s="62" t="s">
        <v>106</v>
      </c>
      <c r="C42" s="13">
        <f t="shared" si="37"/>
        <v>57</v>
      </c>
      <c r="D42" s="13">
        <f t="shared" si="41"/>
        <v>43</v>
      </c>
      <c r="E42" s="13">
        <f t="shared" si="41"/>
        <v>37</v>
      </c>
      <c r="F42" s="81">
        <f aca="true" t="shared" si="43" ref="F42:N42">+F103+F160+F217</f>
        <v>0</v>
      </c>
      <c r="G42" s="81">
        <f t="shared" si="43"/>
        <v>0</v>
      </c>
      <c r="H42" s="81">
        <f t="shared" si="43"/>
        <v>0</v>
      </c>
      <c r="I42" s="81">
        <f t="shared" si="43"/>
        <v>0</v>
      </c>
      <c r="J42" s="81">
        <f t="shared" si="43"/>
        <v>0</v>
      </c>
      <c r="K42" s="81">
        <f t="shared" si="43"/>
        <v>0</v>
      </c>
      <c r="L42" s="81">
        <f t="shared" si="43"/>
        <v>0</v>
      </c>
      <c r="M42" s="81">
        <f t="shared" si="43"/>
        <v>0</v>
      </c>
      <c r="N42" s="81">
        <f t="shared" si="43"/>
        <v>0</v>
      </c>
      <c r="O42" s="12">
        <f t="shared" si="19"/>
        <v>137</v>
      </c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</row>
    <row r="43" spans="1:83" s="16" customFormat="1" ht="24" customHeight="1">
      <c r="A43" s="122"/>
      <c r="B43" s="62" t="s">
        <v>107</v>
      </c>
      <c r="C43" s="13">
        <f t="shared" si="37"/>
        <v>9</v>
      </c>
      <c r="D43" s="13">
        <f t="shared" si="41"/>
        <v>10</v>
      </c>
      <c r="E43" s="13">
        <f t="shared" si="41"/>
        <v>5</v>
      </c>
      <c r="F43" s="81">
        <f aca="true" t="shared" si="44" ref="F43:N43">+F104+F161+F218</f>
        <v>0</v>
      </c>
      <c r="G43" s="81">
        <f t="shared" si="44"/>
        <v>0</v>
      </c>
      <c r="H43" s="81">
        <f t="shared" si="44"/>
        <v>0</v>
      </c>
      <c r="I43" s="81">
        <f t="shared" si="44"/>
        <v>0</v>
      </c>
      <c r="J43" s="81">
        <f t="shared" si="44"/>
        <v>0</v>
      </c>
      <c r="K43" s="81">
        <f t="shared" si="44"/>
        <v>0</v>
      </c>
      <c r="L43" s="81">
        <f t="shared" si="44"/>
        <v>0</v>
      </c>
      <c r="M43" s="81">
        <f t="shared" si="44"/>
        <v>0</v>
      </c>
      <c r="N43" s="81">
        <f t="shared" si="44"/>
        <v>0</v>
      </c>
      <c r="O43" s="12">
        <f t="shared" si="19"/>
        <v>24</v>
      </c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</row>
    <row r="44" spans="1:83" s="16" customFormat="1" ht="24" customHeight="1">
      <c r="A44" s="122"/>
      <c r="B44" s="62" t="s">
        <v>108</v>
      </c>
      <c r="C44" s="13">
        <f t="shared" si="37"/>
        <v>3</v>
      </c>
      <c r="D44" s="13">
        <f t="shared" si="41"/>
        <v>3</v>
      </c>
      <c r="E44" s="13">
        <f t="shared" si="41"/>
        <v>2</v>
      </c>
      <c r="F44" s="81">
        <f aca="true" t="shared" si="45" ref="F44:N44">+F105+F162+F219</f>
        <v>0</v>
      </c>
      <c r="G44" s="81">
        <f t="shared" si="45"/>
        <v>0</v>
      </c>
      <c r="H44" s="81">
        <f t="shared" si="45"/>
        <v>0</v>
      </c>
      <c r="I44" s="81">
        <f t="shared" si="45"/>
        <v>0</v>
      </c>
      <c r="J44" s="81">
        <f t="shared" si="45"/>
        <v>0</v>
      </c>
      <c r="K44" s="81">
        <f t="shared" si="45"/>
        <v>0</v>
      </c>
      <c r="L44" s="81">
        <f t="shared" si="45"/>
        <v>0</v>
      </c>
      <c r="M44" s="81">
        <f t="shared" si="45"/>
        <v>0</v>
      </c>
      <c r="N44" s="81">
        <f t="shared" si="45"/>
        <v>0</v>
      </c>
      <c r="O44" s="12">
        <f t="shared" si="19"/>
        <v>8</v>
      </c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</row>
    <row r="45" spans="1:83" s="16" customFormat="1" ht="24" customHeight="1">
      <c r="A45" s="122"/>
      <c r="B45" s="62" t="s">
        <v>109</v>
      </c>
      <c r="C45" s="13">
        <f t="shared" si="37"/>
        <v>8</v>
      </c>
      <c r="D45" s="13">
        <f t="shared" si="41"/>
        <v>3</v>
      </c>
      <c r="E45" s="13">
        <f t="shared" si="41"/>
        <v>3</v>
      </c>
      <c r="F45" s="81">
        <f aca="true" t="shared" si="46" ref="F45:N45">+F106+F163+F220</f>
        <v>0</v>
      </c>
      <c r="G45" s="81">
        <f t="shared" si="46"/>
        <v>0</v>
      </c>
      <c r="H45" s="81">
        <f t="shared" si="46"/>
        <v>0</v>
      </c>
      <c r="I45" s="81">
        <f t="shared" si="46"/>
        <v>0</v>
      </c>
      <c r="J45" s="81">
        <f t="shared" si="46"/>
        <v>0</v>
      </c>
      <c r="K45" s="81">
        <f t="shared" si="46"/>
        <v>0</v>
      </c>
      <c r="L45" s="81">
        <f t="shared" si="46"/>
        <v>0</v>
      </c>
      <c r="M45" s="81">
        <f t="shared" si="46"/>
        <v>0</v>
      </c>
      <c r="N45" s="81">
        <f t="shared" si="46"/>
        <v>0</v>
      </c>
      <c r="O45" s="12">
        <f t="shared" si="19"/>
        <v>14</v>
      </c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</row>
    <row r="46" spans="1:83" s="16" customFormat="1" ht="24" customHeight="1">
      <c r="A46" s="122"/>
      <c r="B46" s="62" t="s">
        <v>110</v>
      </c>
      <c r="C46" s="13">
        <f t="shared" si="37"/>
        <v>0</v>
      </c>
      <c r="D46" s="13">
        <f t="shared" si="41"/>
        <v>1</v>
      </c>
      <c r="E46" s="13">
        <f t="shared" si="41"/>
        <v>0</v>
      </c>
      <c r="F46" s="81">
        <f aca="true" t="shared" si="47" ref="F46:N46">+F107+F164+F221</f>
        <v>0</v>
      </c>
      <c r="G46" s="81">
        <f t="shared" si="47"/>
        <v>0</v>
      </c>
      <c r="H46" s="81">
        <f t="shared" si="47"/>
        <v>0</v>
      </c>
      <c r="I46" s="81">
        <f t="shared" si="47"/>
        <v>0</v>
      </c>
      <c r="J46" s="81">
        <f t="shared" si="47"/>
        <v>0</v>
      </c>
      <c r="K46" s="81">
        <f t="shared" si="47"/>
        <v>0</v>
      </c>
      <c r="L46" s="81">
        <f t="shared" si="47"/>
        <v>0</v>
      </c>
      <c r="M46" s="81">
        <f t="shared" si="47"/>
        <v>0</v>
      </c>
      <c r="N46" s="81">
        <f t="shared" si="47"/>
        <v>0</v>
      </c>
      <c r="O46" s="12">
        <f t="shared" si="19"/>
        <v>1</v>
      </c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</row>
    <row r="47" spans="1:83" s="16" customFormat="1" ht="24" customHeight="1">
      <c r="A47" s="122"/>
      <c r="B47" s="62" t="s">
        <v>111</v>
      </c>
      <c r="C47" s="13">
        <f t="shared" si="37"/>
        <v>23</v>
      </c>
      <c r="D47" s="13">
        <f t="shared" si="41"/>
        <v>24</v>
      </c>
      <c r="E47" s="13">
        <f t="shared" si="41"/>
        <v>11</v>
      </c>
      <c r="F47" s="81">
        <f aca="true" t="shared" si="48" ref="F47:N47">+F108+F165+F222</f>
        <v>0</v>
      </c>
      <c r="G47" s="81">
        <f t="shared" si="48"/>
        <v>0</v>
      </c>
      <c r="H47" s="81">
        <f t="shared" si="48"/>
        <v>0</v>
      </c>
      <c r="I47" s="81">
        <f t="shared" si="48"/>
        <v>0</v>
      </c>
      <c r="J47" s="81">
        <f t="shared" si="48"/>
        <v>0</v>
      </c>
      <c r="K47" s="81">
        <f t="shared" si="48"/>
        <v>0</v>
      </c>
      <c r="L47" s="81">
        <f t="shared" si="48"/>
        <v>0</v>
      </c>
      <c r="M47" s="81">
        <f t="shared" si="48"/>
        <v>0</v>
      </c>
      <c r="N47" s="81">
        <f t="shared" si="48"/>
        <v>0</v>
      </c>
      <c r="O47" s="12">
        <f t="shared" si="19"/>
        <v>58</v>
      </c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</row>
    <row r="48" spans="1:83" s="16" customFormat="1" ht="24" customHeight="1">
      <c r="A48" s="122"/>
      <c r="B48" s="62" t="s">
        <v>112</v>
      </c>
      <c r="C48" s="13">
        <f t="shared" si="37"/>
        <v>9</v>
      </c>
      <c r="D48" s="13">
        <f t="shared" si="41"/>
        <v>7</v>
      </c>
      <c r="E48" s="13">
        <f t="shared" si="41"/>
        <v>10</v>
      </c>
      <c r="F48" s="81">
        <f aca="true" t="shared" si="49" ref="F48:N48">+F109+F166+F223</f>
        <v>0</v>
      </c>
      <c r="G48" s="81">
        <f t="shared" si="49"/>
        <v>0</v>
      </c>
      <c r="H48" s="81">
        <f t="shared" si="49"/>
        <v>0</v>
      </c>
      <c r="I48" s="81">
        <f t="shared" si="49"/>
        <v>0</v>
      </c>
      <c r="J48" s="81">
        <f t="shared" si="49"/>
        <v>0</v>
      </c>
      <c r="K48" s="81">
        <f t="shared" si="49"/>
        <v>0</v>
      </c>
      <c r="L48" s="81">
        <f t="shared" si="49"/>
        <v>0</v>
      </c>
      <c r="M48" s="81">
        <f t="shared" si="49"/>
        <v>0</v>
      </c>
      <c r="N48" s="81">
        <f t="shared" si="49"/>
        <v>0</v>
      </c>
      <c r="O48" s="12">
        <f t="shared" si="19"/>
        <v>26</v>
      </c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</row>
    <row r="49" spans="1:83" s="16" customFormat="1" ht="24" customHeight="1">
      <c r="A49" s="123"/>
      <c r="B49" s="62" t="s">
        <v>113</v>
      </c>
      <c r="C49" s="13">
        <f t="shared" si="37"/>
        <v>97</v>
      </c>
      <c r="D49" s="13">
        <f t="shared" si="41"/>
        <v>91</v>
      </c>
      <c r="E49" s="13">
        <f t="shared" si="41"/>
        <v>58</v>
      </c>
      <c r="F49" s="81">
        <f aca="true" t="shared" si="50" ref="F49:N49">+F110+F167+F224</f>
        <v>0</v>
      </c>
      <c r="G49" s="81">
        <f t="shared" si="50"/>
        <v>0</v>
      </c>
      <c r="H49" s="81">
        <f t="shared" si="50"/>
        <v>0</v>
      </c>
      <c r="I49" s="81">
        <f t="shared" si="50"/>
        <v>0</v>
      </c>
      <c r="J49" s="81">
        <f t="shared" si="50"/>
        <v>0</v>
      </c>
      <c r="K49" s="81">
        <f t="shared" si="50"/>
        <v>0</v>
      </c>
      <c r="L49" s="81">
        <f t="shared" si="50"/>
        <v>0</v>
      </c>
      <c r="M49" s="81">
        <f t="shared" si="50"/>
        <v>0</v>
      </c>
      <c r="N49" s="81">
        <f t="shared" si="50"/>
        <v>0</v>
      </c>
      <c r="O49" s="12">
        <f t="shared" si="19"/>
        <v>246</v>
      </c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</row>
    <row r="50" spans="1:83" s="16" customFormat="1" ht="21.75" customHeight="1">
      <c r="A50" s="121">
        <v>32</v>
      </c>
      <c r="B50" s="40" t="s">
        <v>117</v>
      </c>
      <c r="C50" s="12">
        <f t="shared" si="37"/>
        <v>2879</v>
      </c>
      <c r="D50" s="12">
        <f t="shared" si="41"/>
        <v>2942</v>
      </c>
      <c r="E50" s="12">
        <f t="shared" si="41"/>
        <v>2724</v>
      </c>
      <c r="F50" s="81">
        <f aca="true" t="shared" si="51" ref="F50:N50">+F111+F168+F225</f>
        <v>0</v>
      </c>
      <c r="G50" s="81">
        <f t="shared" si="51"/>
        <v>0</v>
      </c>
      <c r="H50" s="81">
        <f t="shared" si="51"/>
        <v>0</v>
      </c>
      <c r="I50" s="81">
        <f t="shared" si="51"/>
        <v>0</v>
      </c>
      <c r="J50" s="81">
        <f t="shared" si="51"/>
        <v>0</v>
      </c>
      <c r="K50" s="81">
        <f t="shared" si="51"/>
        <v>0</v>
      </c>
      <c r="L50" s="81">
        <f t="shared" si="51"/>
        <v>0</v>
      </c>
      <c r="M50" s="81">
        <f t="shared" si="51"/>
        <v>0</v>
      </c>
      <c r="N50" s="81">
        <f t="shared" si="51"/>
        <v>0</v>
      </c>
      <c r="O50" s="94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</row>
    <row r="51" spans="1:83" s="16" customFormat="1" ht="21.75" customHeight="1">
      <c r="A51" s="122"/>
      <c r="B51" s="37" t="s">
        <v>129</v>
      </c>
      <c r="C51" s="13">
        <f t="shared" si="37"/>
        <v>89</v>
      </c>
      <c r="D51" s="13">
        <f t="shared" si="41"/>
        <v>140</v>
      </c>
      <c r="E51" s="13">
        <f t="shared" si="41"/>
        <v>191</v>
      </c>
      <c r="F51" s="81">
        <f aca="true" t="shared" si="52" ref="F51:N51">+F112+F169+F226</f>
        <v>0</v>
      </c>
      <c r="G51" s="81">
        <f t="shared" si="52"/>
        <v>0</v>
      </c>
      <c r="H51" s="81">
        <f t="shared" si="52"/>
        <v>0</v>
      </c>
      <c r="I51" s="81">
        <f t="shared" si="52"/>
        <v>0</v>
      </c>
      <c r="J51" s="81">
        <f t="shared" si="52"/>
        <v>0</v>
      </c>
      <c r="K51" s="81">
        <f t="shared" si="52"/>
        <v>0</v>
      </c>
      <c r="L51" s="81">
        <f t="shared" si="52"/>
        <v>0</v>
      </c>
      <c r="M51" s="81">
        <f t="shared" si="52"/>
        <v>0</v>
      </c>
      <c r="N51" s="81">
        <f t="shared" si="52"/>
        <v>0</v>
      </c>
      <c r="O51" s="9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</row>
    <row r="52" spans="1:83" s="16" customFormat="1" ht="21.75" customHeight="1">
      <c r="A52" s="122"/>
      <c r="B52" s="37" t="s">
        <v>130</v>
      </c>
      <c r="C52" s="13">
        <f t="shared" si="37"/>
        <v>815</v>
      </c>
      <c r="D52" s="13">
        <f t="shared" si="41"/>
        <v>815</v>
      </c>
      <c r="E52" s="13">
        <f t="shared" si="41"/>
        <v>815</v>
      </c>
      <c r="F52" s="81">
        <f aca="true" t="shared" si="53" ref="F52:N52">+F113+F170+F227</f>
        <v>0</v>
      </c>
      <c r="G52" s="81">
        <f t="shared" si="53"/>
        <v>0</v>
      </c>
      <c r="H52" s="81">
        <f t="shared" si="53"/>
        <v>0</v>
      </c>
      <c r="I52" s="81">
        <f t="shared" si="53"/>
        <v>0</v>
      </c>
      <c r="J52" s="81">
        <f t="shared" si="53"/>
        <v>0</v>
      </c>
      <c r="K52" s="81">
        <f t="shared" si="53"/>
        <v>0</v>
      </c>
      <c r="L52" s="81">
        <f t="shared" si="53"/>
        <v>0</v>
      </c>
      <c r="M52" s="81">
        <f t="shared" si="53"/>
        <v>0</v>
      </c>
      <c r="N52" s="81">
        <f t="shared" si="53"/>
        <v>0</v>
      </c>
      <c r="O52" s="9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</row>
    <row r="53" spans="1:83" s="16" customFormat="1" ht="21.75" customHeight="1">
      <c r="A53" s="122"/>
      <c r="B53" s="37" t="s">
        <v>131</v>
      </c>
      <c r="C53" s="13">
        <f t="shared" si="37"/>
        <v>661</v>
      </c>
      <c r="D53" s="13">
        <f t="shared" si="41"/>
        <v>661</v>
      </c>
      <c r="E53" s="13">
        <f t="shared" si="41"/>
        <v>588</v>
      </c>
      <c r="F53" s="81">
        <f aca="true" t="shared" si="54" ref="F53:N53">+F114+F171+F228</f>
        <v>0</v>
      </c>
      <c r="G53" s="81">
        <f t="shared" si="54"/>
        <v>0</v>
      </c>
      <c r="H53" s="81">
        <f t="shared" si="54"/>
        <v>0</v>
      </c>
      <c r="I53" s="81">
        <f t="shared" si="54"/>
        <v>0</v>
      </c>
      <c r="J53" s="81">
        <f t="shared" si="54"/>
        <v>0</v>
      </c>
      <c r="K53" s="81">
        <f t="shared" si="54"/>
        <v>0</v>
      </c>
      <c r="L53" s="81">
        <f t="shared" si="54"/>
        <v>0</v>
      </c>
      <c r="M53" s="81">
        <f t="shared" si="54"/>
        <v>0</v>
      </c>
      <c r="N53" s="81">
        <f t="shared" si="54"/>
        <v>0</v>
      </c>
      <c r="O53" s="9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</row>
    <row r="54" spans="1:83" s="16" customFormat="1" ht="21.75" customHeight="1">
      <c r="A54" s="122"/>
      <c r="B54" s="37" t="s">
        <v>132</v>
      </c>
      <c r="C54" s="13">
        <f t="shared" si="37"/>
        <v>418</v>
      </c>
      <c r="D54" s="13">
        <f t="shared" si="41"/>
        <v>423</v>
      </c>
      <c r="E54" s="13">
        <f t="shared" si="41"/>
        <v>363</v>
      </c>
      <c r="F54" s="81">
        <f aca="true" t="shared" si="55" ref="F54:N54">+F115+F172+F229</f>
        <v>0</v>
      </c>
      <c r="G54" s="81">
        <f t="shared" si="55"/>
        <v>0</v>
      </c>
      <c r="H54" s="81">
        <f t="shared" si="55"/>
        <v>0</v>
      </c>
      <c r="I54" s="81">
        <f t="shared" si="55"/>
        <v>0</v>
      </c>
      <c r="J54" s="81">
        <f t="shared" si="55"/>
        <v>0</v>
      </c>
      <c r="K54" s="81">
        <f t="shared" si="55"/>
        <v>0</v>
      </c>
      <c r="L54" s="81">
        <f t="shared" si="55"/>
        <v>0</v>
      </c>
      <c r="M54" s="81">
        <f t="shared" si="55"/>
        <v>0</v>
      </c>
      <c r="N54" s="81">
        <f t="shared" si="55"/>
        <v>0</v>
      </c>
      <c r="O54" s="9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</row>
    <row r="55" spans="1:83" s="16" customFormat="1" ht="23.25" customHeight="1">
      <c r="A55" s="122"/>
      <c r="B55" s="37" t="s">
        <v>133</v>
      </c>
      <c r="C55" s="13">
        <f t="shared" si="37"/>
        <v>387</v>
      </c>
      <c r="D55" s="13">
        <f>+D116+D173+D230+D291</f>
        <v>389</v>
      </c>
      <c r="E55" s="13">
        <f>+E116+E173+E230+E291</f>
        <v>279</v>
      </c>
      <c r="F55" s="81">
        <f aca="true" t="shared" si="56" ref="F55:N55">+F116+F173+F230</f>
        <v>0</v>
      </c>
      <c r="G55" s="81">
        <f t="shared" si="56"/>
        <v>0</v>
      </c>
      <c r="H55" s="81">
        <f t="shared" si="56"/>
        <v>0</v>
      </c>
      <c r="I55" s="81">
        <f t="shared" si="56"/>
        <v>0</v>
      </c>
      <c r="J55" s="81">
        <f t="shared" si="56"/>
        <v>0</v>
      </c>
      <c r="K55" s="81">
        <f t="shared" si="56"/>
        <v>0</v>
      </c>
      <c r="L55" s="81">
        <f t="shared" si="56"/>
        <v>0</v>
      </c>
      <c r="M55" s="81">
        <f t="shared" si="56"/>
        <v>0</v>
      </c>
      <c r="N55" s="81">
        <f t="shared" si="56"/>
        <v>0</v>
      </c>
      <c r="O55" s="9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</row>
    <row r="56" spans="1:83" s="16" customFormat="1" ht="21.75" customHeight="1">
      <c r="A56" s="123"/>
      <c r="B56" s="37" t="s">
        <v>30</v>
      </c>
      <c r="C56" s="13">
        <f t="shared" si="37"/>
        <v>509</v>
      </c>
      <c r="D56" s="13">
        <f>+D117+D174+D231+D292</f>
        <v>514</v>
      </c>
      <c r="E56" s="13">
        <f>+E117+E174+E231+E292</f>
        <v>488</v>
      </c>
      <c r="F56" s="81">
        <f aca="true" t="shared" si="57" ref="F56:N56">+F117+F174+F231</f>
        <v>0</v>
      </c>
      <c r="G56" s="81">
        <f t="shared" si="57"/>
        <v>0</v>
      </c>
      <c r="H56" s="81">
        <f t="shared" si="57"/>
        <v>0</v>
      </c>
      <c r="I56" s="81">
        <f t="shared" si="57"/>
        <v>0</v>
      </c>
      <c r="J56" s="81">
        <f t="shared" si="57"/>
        <v>0</v>
      </c>
      <c r="K56" s="81">
        <f t="shared" si="57"/>
        <v>0</v>
      </c>
      <c r="L56" s="81">
        <f t="shared" si="57"/>
        <v>0</v>
      </c>
      <c r="M56" s="81">
        <f t="shared" si="57"/>
        <v>0</v>
      </c>
      <c r="N56" s="81">
        <f t="shared" si="57"/>
        <v>0</v>
      </c>
      <c r="O56" s="96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</row>
    <row r="57" spans="1:83" s="16" customFormat="1" ht="29.25" customHeight="1">
      <c r="A57" s="121">
        <v>33</v>
      </c>
      <c r="B57" s="35" t="s">
        <v>51</v>
      </c>
      <c r="C57" s="12">
        <f>+C232</f>
        <v>0</v>
      </c>
      <c r="D57" s="12">
        <f>+D232</f>
        <v>0</v>
      </c>
      <c r="E57" s="12">
        <f>+E232</f>
        <v>0</v>
      </c>
      <c r="F57" s="129"/>
      <c r="G57" s="130"/>
      <c r="H57" s="130"/>
      <c r="I57" s="130"/>
      <c r="J57" s="130"/>
      <c r="K57" s="130"/>
      <c r="L57" s="130"/>
      <c r="M57" s="130"/>
      <c r="N57" s="131"/>
      <c r="O57" s="12">
        <f>SUM(C57:N57)</f>
        <v>0</v>
      </c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</row>
    <row r="58" spans="1:83" s="16" customFormat="1" ht="19.5" customHeight="1">
      <c r="A58" s="122"/>
      <c r="B58" s="37" t="s">
        <v>52</v>
      </c>
      <c r="C58" s="13">
        <f aca="true" t="shared" si="58" ref="C58:E60">+C233</f>
        <v>0</v>
      </c>
      <c r="D58" s="13">
        <f t="shared" si="58"/>
        <v>0</v>
      </c>
      <c r="E58" s="13">
        <f t="shared" si="58"/>
        <v>0</v>
      </c>
      <c r="F58" s="135"/>
      <c r="G58" s="136"/>
      <c r="H58" s="136"/>
      <c r="I58" s="136"/>
      <c r="J58" s="136"/>
      <c r="K58" s="136"/>
      <c r="L58" s="136"/>
      <c r="M58" s="136"/>
      <c r="N58" s="137"/>
      <c r="O58" s="12">
        <f>SUM(C58:N58)</f>
        <v>0</v>
      </c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</row>
    <row r="59" spans="1:15" ht="19.5" customHeight="1">
      <c r="A59" s="122"/>
      <c r="B59" s="37" t="s">
        <v>53</v>
      </c>
      <c r="C59" s="13">
        <f t="shared" si="58"/>
        <v>0</v>
      </c>
      <c r="D59" s="13">
        <f t="shared" si="58"/>
        <v>0</v>
      </c>
      <c r="E59" s="13">
        <f t="shared" si="58"/>
        <v>0</v>
      </c>
      <c r="F59" s="135"/>
      <c r="G59" s="136"/>
      <c r="H59" s="136"/>
      <c r="I59" s="136"/>
      <c r="J59" s="136"/>
      <c r="K59" s="136"/>
      <c r="L59" s="136"/>
      <c r="M59" s="136"/>
      <c r="N59" s="137"/>
      <c r="O59" s="12">
        <f>SUM(C59:N59)</f>
        <v>0</v>
      </c>
    </row>
    <row r="60" spans="1:15" ht="19.5" customHeight="1">
      <c r="A60" s="123"/>
      <c r="B60" s="37" t="s">
        <v>54</v>
      </c>
      <c r="C60" s="13">
        <f t="shared" si="58"/>
        <v>0</v>
      </c>
      <c r="D60" s="13">
        <f t="shared" si="58"/>
        <v>0</v>
      </c>
      <c r="E60" s="13">
        <f t="shared" si="58"/>
        <v>0</v>
      </c>
      <c r="F60" s="132"/>
      <c r="G60" s="133"/>
      <c r="H60" s="133"/>
      <c r="I60" s="133"/>
      <c r="J60" s="133"/>
      <c r="K60" s="133"/>
      <c r="L60" s="133"/>
      <c r="M60" s="133"/>
      <c r="N60" s="134"/>
      <c r="O60" s="12">
        <f>SUM(C60:N60)</f>
        <v>0</v>
      </c>
    </row>
    <row r="61" spans="3:15" ht="14.25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ht="14.25"/>
    <row r="63" spans="1:83" s="16" customFormat="1" ht="18">
      <c r="A63" s="105" t="s">
        <v>47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</row>
    <row r="64" spans="1:83" s="16" customFormat="1" ht="26.25" customHeight="1">
      <c r="A64" s="17"/>
      <c r="B64" s="18"/>
      <c r="C64" s="19" t="s">
        <v>31</v>
      </c>
      <c r="D64" s="19" t="s">
        <v>32</v>
      </c>
      <c r="E64" s="19" t="s">
        <v>33</v>
      </c>
      <c r="F64" s="19" t="s">
        <v>34</v>
      </c>
      <c r="G64" s="19" t="s">
        <v>35</v>
      </c>
      <c r="H64" s="19" t="s">
        <v>36</v>
      </c>
      <c r="I64" s="19" t="s">
        <v>37</v>
      </c>
      <c r="J64" s="19" t="s">
        <v>38</v>
      </c>
      <c r="K64" s="19" t="s">
        <v>39</v>
      </c>
      <c r="L64" s="19" t="s">
        <v>40</v>
      </c>
      <c r="M64" s="19" t="s">
        <v>41</v>
      </c>
      <c r="N64" s="19" t="s">
        <v>42</v>
      </c>
      <c r="O64" s="19" t="s">
        <v>43</v>
      </c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</row>
    <row r="65" spans="1:83" s="16" customFormat="1" ht="21.75" customHeight="1">
      <c r="A65" s="33">
        <v>1</v>
      </c>
      <c r="B65" s="34" t="s">
        <v>125</v>
      </c>
      <c r="C65" s="81">
        <v>32</v>
      </c>
      <c r="D65" s="81">
        <v>12</v>
      </c>
      <c r="E65" s="81">
        <v>21</v>
      </c>
      <c r="F65" s="81"/>
      <c r="G65" s="81"/>
      <c r="H65" s="81"/>
      <c r="I65" s="81"/>
      <c r="J65" s="81"/>
      <c r="K65" s="81"/>
      <c r="L65" s="81"/>
      <c r="M65" s="12"/>
      <c r="N65" s="12"/>
      <c r="O65" s="12">
        <f>SUM(C65:N65)</f>
        <v>65</v>
      </c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</row>
    <row r="66" spans="1:83" s="16" customFormat="1" ht="30.75" customHeight="1">
      <c r="A66" s="33">
        <v>2</v>
      </c>
      <c r="B66" s="35" t="s">
        <v>101</v>
      </c>
      <c r="C66" s="81">
        <v>0</v>
      </c>
      <c r="D66" s="81">
        <v>9</v>
      </c>
      <c r="E66" s="81">
        <v>4</v>
      </c>
      <c r="F66" s="81"/>
      <c r="G66" s="81"/>
      <c r="H66" s="81"/>
      <c r="I66" s="81"/>
      <c r="J66" s="81"/>
      <c r="K66" s="81"/>
      <c r="L66" s="81"/>
      <c r="M66" s="12"/>
      <c r="N66" s="12"/>
      <c r="O66" s="12">
        <f aca="true" t="shared" si="59" ref="O66:O77">SUM(C66:N66)</f>
        <v>13</v>
      </c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</row>
    <row r="67" spans="1:83" s="16" customFormat="1" ht="21.75" customHeight="1">
      <c r="A67" s="33">
        <v>3</v>
      </c>
      <c r="B67" s="35" t="s">
        <v>2</v>
      </c>
      <c r="C67" s="81">
        <v>0</v>
      </c>
      <c r="D67" s="81">
        <v>1</v>
      </c>
      <c r="E67" s="81">
        <v>1</v>
      </c>
      <c r="F67" s="81"/>
      <c r="G67" s="81"/>
      <c r="H67" s="81"/>
      <c r="I67" s="81"/>
      <c r="J67" s="81"/>
      <c r="K67" s="81"/>
      <c r="L67" s="81"/>
      <c r="M67" s="12"/>
      <c r="N67" s="12"/>
      <c r="O67" s="12">
        <f t="shared" si="59"/>
        <v>2</v>
      </c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</row>
    <row r="68" spans="1:83" s="16" customFormat="1" ht="21.75" customHeight="1">
      <c r="A68" s="33">
        <v>4</v>
      </c>
      <c r="B68" s="35" t="s">
        <v>3</v>
      </c>
      <c r="C68" s="81">
        <v>9</v>
      </c>
      <c r="D68" s="81">
        <v>1</v>
      </c>
      <c r="E68" s="81">
        <v>3</v>
      </c>
      <c r="F68" s="81"/>
      <c r="G68" s="81"/>
      <c r="H68" s="81"/>
      <c r="I68" s="81"/>
      <c r="J68" s="81"/>
      <c r="K68" s="81"/>
      <c r="L68" s="81"/>
      <c r="M68" s="12"/>
      <c r="N68" s="12"/>
      <c r="O68" s="12">
        <f t="shared" si="59"/>
        <v>13</v>
      </c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</row>
    <row r="69" spans="1:83" s="16" customFormat="1" ht="21.75" customHeight="1">
      <c r="A69" s="33">
        <v>5</v>
      </c>
      <c r="B69" s="35" t="s">
        <v>4</v>
      </c>
      <c r="C69" s="81">
        <v>3</v>
      </c>
      <c r="D69" s="81">
        <v>3</v>
      </c>
      <c r="E69" s="81">
        <v>4</v>
      </c>
      <c r="F69" s="81"/>
      <c r="G69" s="81"/>
      <c r="H69" s="81"/>
      <c r="I69" s="81"/>
      <c r="J69" s="81"/>
      <c r="K69" s="81"/>
      <c r="L69" s="81"/>
      <c r="M69" s="12"/>
      <c r="N69" s="12"/>
      <c r="O69" s="12">
        <f t="shared" si="59"/>
        <v>10</v>
      </c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</row>
    <row r="70" spans="1:83" s="16" customFormat="1" ht="21.75" customHeight="1">
      <c r="A70" s="33">
        <v>6</v>
      </c>
      <c r="B70" s="35" t="s">
        <v>5</v>
      </c>
      <c r="C70" s="81">
        <v>12</v>
      </c>
      <c r="D70" s="81">
        <v>3</v>
      </c>
      <c r="E70" s="81">
        <v>5</v>
      </c>
      <c r="F70" s="81"/>
      <c r="G70" s="81"/>
      <c r="H70" s="81"/>
      <c r="I70" s="81"/>
      <c r="J70" s="81"/>
      <c r="K70" s="81"/>
      <c r="L70" s="81"/>
      <c r="M70" s="12"/>
      <c r="N70" s="12"/>
      <c r="O70" s="12">
        <f t="shared" si="59"/>
        <v>20</v>
      </c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</row>
    <row r="71" spans="1:83" s="16" customFormat="1" ht="21.75" customHeight="1">
      <c r="A71" s="33">
        <v>7</v>
      </c>
      <c r="B71" s="35" t="s">
        <v>6</v>
      </c>
      <c r="C71" s="81">
        <v>116</v>
      </c>
      <c r="D71" s="81">
        <v>125</v>
      </c>
      <c r="E71" s="81">
        <v>69</v>
      </c>
      <c r="F71" s="81"/>
      <c r="G71" s="81"/>
      <c r="H71" s="81"/>
      <c r="I71" s="81"/>
      <c r="J71" s="81"/>
      <c r="K71" s="81"/>
      <c r="L71" s="81"/>
      <c r="M71" s="12"/>
      <c r="N71" s="12"/>
      <c r="O71" s="12">
        <f t="shared" si="59"/>
        <v>310</v>
      </c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</row>
    <row r="72" spans="1:83" s="16" customFormat="1" ht="21.75" customHeight="1">
      <c r="A72" s="33">
        <v>8</v>
      </c>
      <c r="B72" s="35" t="s">
        <v>102</v>
      </c>
      <c r="C72" s="81">
        <v>0</v>
      </c>
      <c r="D72" s="81">
        <v>1</v>
      </c>
      <c r="E72" s="81">
        <v>0</v>
      </c>
      <c r="F72" s="81"/>
      <c r="G72" s="81"/>
      <c r="H72" s="81"/>
      <c r="I72" s="81"/>
      <c r="J72" s="81"/>
      <c r="K72" s="81"/>
      <c r="L72" s="81"/>
      <c r="M72" s="12"/>
      <c r="N72" s="12"/>
      <c r="O72" s="12">
        <f t="shared" si="59"/>
        <v>1</v>
      </c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</row>
    <row r="73" spans="1:83" s="16" customFormat="1" ht="21.75" customHeight="1">
      <c r="A73" s="121">
        <v>9</v>
      </c>
      <c r="B73" s="36" t="s">
        <v>115</v>
      </c>
      <c r="C73" s="81">
        <v>3</v>
      </c>
      <c r="D73" s="81">
        <v>8</v>
      </c>
      <c r="E73" s="81">
        <v>3</v>
      </c>
      <c r="F73" s="81"/>
      <c r="G73" s="81"/>
      <c r="H73" s="81"/>
      <c r="I73" s="81"/>
      <c r="J73" s="81"/>
      <c r="K73" s="81"/>
      <c r="L73" s="81"/>
      <c r="M73" s="12"/>
      <c r="N73" s="12"/>
      <c r="O73" s="12">
        <f t="shared" si="59"/>
        <v>14</v>
      </c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</row>
    <row r="74" spans="1:83" s="16" customFormat="1" ht="21.75" customHeight="1">
      <c r="A74" s="122"/>
      <c r="B74" s="37" t="s">
        <v>7</v>
      </c>
      <c r="C74" s="13">
        <v>2</v>
      </c>
      <c r="D74" s="13">
        <v>2</v>
      </c>
      <c r="E74" s="13">
        <v>0</v>
      </c>
      <c r="F74" s="13"/>
      <c r="G74" s="13"/>
      <c r="H74" s="13"/>
      <c r="I74" s="13"/>
      <c r="J74" s="13"/>
      <c r="K74" s="13"/>
      <c r="L74" s="13"/>
      <c r="M74" s="12"/>
      <c r="N74" s="12"/>
      <c r="O74" s="12">
        <f t="shared" si="59"/>
        <v>4</v>
      </c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</row>
    <row r="75" spans="1:83" s="16" customFormat="1" ht="21.75" customHeight="1">
      <c r="A75" s="123"/>
      <c r="B75" s="37" t="s">
        <v>8</v>
      </c>
      <c r="C75" s="13">
        <v>1</v>
      </c>
      <c r="D75" s="13">
        <v>6</v>
      </c>
      <c r="E75" s="13">
        <v>3</v>
      </c>
      <c r="F75" s="13"/>
      <c r="G75" s="13"/>
      <c r="H75" s="13"/>
      <c r="I75" s="13"/>
      <c r="J75" s="13"/>
      <c r="K75" s="13"/>
      <c r="L75" s="13"/>
      <c r="M75" s="12"/>
      <c r="N75" s="12"/>
      <c r="O75" s="12">
        <f t="shared" si="59"/>
        <v>10</v>
      </c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</row>
    <row r="76" spans="1:83" s="16" customFormat="1" ht="33.75" customHeight="1">
      <c r="A76" s="33">
        <v>10</v>
      </c>
      <c r="B76" s="36" t="s">
        <v>103</v>
      </c>
      <c r="C76" s="81">
        <v>8</v>
      </c>
      <c r="D76" s="81">
        <v>4</v>
      </c>
      <c r="E76" s="81">
        <v>0</v>
      </c>
      <c r="F76" s="81"/>
      <c r="G76" s="81"/>
      <c r="H76" s="81"/>
      <c r="I76" s="81"/>
      <c r="J76" s="81"/>
      <c r="K76" s="81"/>
      <c r="L76" s="81"/>
      <c r="M76" s="12"/>
      <c r="N76" s="12"/>
      <c r="O76" s="12">
        <f t="shared" si="59"/>
        <v>12</v>
      </c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</row>
    <row r="77" spans="1:83" s="16" customFormat="1" ht="47.25" customHeight="1">
      <c r="A77" s="33">
        <v>11</v>
      </c>
      <c r="B77" s="35" t="s">
        <v>104</v>
      </c>
      <c r="C77" s="81">
        <v>8</v>
      </c>
      <c r="D77" s="81">
        <v>4</v>
      </c>
      <c r="E77" s="81">
        <v>0</v>
      </c>
      <c r="F77" s="81"/>
      <c r="G77" s="81"/>
      <c r="H77" s="81"/>
      <c r="I77" s="81"/>
      <c r="J77" s="81"/>
      <c r="K77" s="81"/>
      <c r="L77" s="81"/>
      <c r="M77" s="12"/>
      <c r="N77" s="12"/>
      <c r="O77" s="12">
        <f t="shared" si="59"/>
        <v>12</v>
      </c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</row>
    <row r="78" spans="1:83" s="16" customFormat="1" ht="32.25" customHeight="1">
      <c r="A78" s="33">
        <v>12</v>
      </c>
      <c r="B78" s="36" t="s">
        <v>116</v>
      </c>
      <c r="C78" s="81">
        <v>20</v>
      </c>
      <c r="D78" s="81">
        <v>39</v>
      </c>
      <c r="E78" s="81">
        <v>25</v>
      </c>
      <c r="F78" s="81"/>
      <c r="G78" s="81"/>
      <c r="H78" s="81"/>
      <c r="I78" s="81"/>
      <c r="J78" s="81"/>
      <c r="K78" s="81"/>
      <c r="L78" s="81"/>
      <c r="M78" s="12"/>
      <c r="N78" s="12"/>
      <c r="O78" s="22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</row>
    <row r="79" spans="1:83" s="16" customFormat="1" ht="21.75" customHeight="1">
      <c r="A79" s="33">
        <v>13</v>
      </c>
      <c r="B79" s="35" t="s">
        <v>9</v>
      </c>
      <c r="C79" s="81">
        <v>0</v>
      </c>
      <c r="D79" s="81">
        <v>0</v>
      </c>
      <c r="E79" s="81">
        <v>0</v>
      </c>
      <c r="F79" s="81"/>
      <c r="G79" s="81"/>
      <c r="H79" s="81"/>
      <c r="I79" s="81"/>
      <c r="J79" s="81"/>
      <c r="K79" s="81"/>
      <c r="L79" s="81"/>
      <c r="M79" s="12"/>
      <c r="N79" s="12"/>
      <c r="O79" s="12">
        <f>SUM(C79:N79)</f>
        <v>0</v>
      </c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</row>
    <row r="80" spans="1:83" s="16" customFormat="1" ht="21.75" customHeight="1">
      <c r="A80" s="33">
        <v>14</v>
      </c>
      <c r="B80" s="35" t="s">
        <v>10</v>
      </c>
      <c r="C80" s="81">
        <v>1</v>
      </c>
      <c r="D80" s="81">
        <v>0</v>
      </c>
      <c r="E80" s="81">
        <v>0</v>
      </c>
      <c r="F80" s="81"/>
      <c r="G80" s="81"/>
      <c r="H80" s="81"/>
      <c r="I80" s="81"/>
      <c r="J80" s="81"/>
      <c r="K80" s="81"/>
      <c r="L80" s="81"/>
      <c r="M80" s="12"/>
      <c r="N80" s="12"/>
      <c r="O80" s="12">
        <f aca="true" t="shared" si="60" ref="O80:O110">SUM(C80:N80)</f>
        <v>1</v>
      </c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</row>
    <row r="81" spans="1:83" s="16" customFormat="1" ht="21.75" customHeight="1">
      <c r="A81" s="33">
        <v>15</v>
      </c>
      <c r="B81" s="35" t="s">
        <v>11</v>
      </c>
      <c r="C81" s="81">
        <v>0</v>
      </c>
      <c r="D81" s="81">
        <v>0</v>
      </c>
      <c r="E81" s="81">
        <v>0</v>
      </c>
      <c r="F81" s="81"/>
      <c r="G81" s="81"/>
      <c r="H81" s="81"/>
      <c r="I81" s="81"/>
      <c r="J81" s="81"/>
      <c r="K81" s="81"/>
      <c r="L81" s="81"/>
      <c r="M81" s="12"/>
      <c r="N81" s="12"/>
      <c r="O81" s="12">
        <f t="shared" si="60"/>
        <v>0</v>
      </c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</row>
    <row r="82" spans="1:83" s="16" customFormat="1" ht="21.75" customHeight="1">
      <c r="A82" s="33">
        <v>16</v>
      </c>
      <c r="B82" s="35" t="s">
        <v>12</v>
      </c>
      <c r="C82" s="81">
        <v>0</v>
      </c>
      <c r="D82" s="81">
        <v>0</v>
      </c>
      <c r="E82" s="81">
        <v>0</v>
      </c>
      <c r="F82" s="81"/>
      <c r="G82" s="81"/>
      <c r="H82" s="81"/>
      <c r="I82" s="81"/>
      <c r="J82" s="81"/>
      <c r="K82" s="81"/>
      <c r="L82" s="81"/>
      <c r="M82" s="12"/>
      <c r="N82" s="12"/>
      <c r="O82" s="12">
        <f t="shared" si="60"/>
        <v>0</v>
      </c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</row>
    <row r="83" spans="1:83" s="16" customFormat="1" ht="21.75" customHeight="1">
      <c r="A83" s="33">
        <v>17</v>
      </c>
      <c r="B83" s="35" t="s">
        <v>13</v>
      </c>
      <c r="C83" s="81">
        <v>4</v>
      </c>
      <c r="D83" s="81">
        <v>4</v>
      </c>
      <c r="E83" s="81">
        <v>3</v>
      </c>
      <c r="F83" s="81"/>
      <c r="G83" s="81"/>
      <c r="H83" s="81"/>
      <c r="I83" s="81"/>
      <c r="J83" s="81"/>
      <c r="K83" s="81"/>
      <c r="L83" s="81"/>
      <c r="M83" s="12"/>
      <c r="N83" s="12"/>
      <c r="O83" s="12">
        <f t="shared" si="60"/>
        <v>11</v>
      </c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</row>
    <row r="84" spans="1:83" s="16" customFormat="1" ht="28.5" customHeight="1">
      <c r="A84" s="33">
        <v>18</v>
      </c>
      <c r="B84" s="35" t="s">
        <v>14</v>
      </c>
      <c r="C84" s="81">
        <v>18</v>
      </c>
      <c r="D84" s="81">
        <v>12</v>
      </c>
      <c r="E84" s="81">
        <v>0</v>
      </c>
      <c r="F84" s="81"/>
      <c r="G84" s="81"/>
      <c r="H84" s="81"/>
      <c r="I84" s="81"/>
      <c r="J84" s="81"/>
      <c r="K84" s="81"/>
      <c r="L84" s="81"/>
      <c r="M84" s="12"/>
      <c r="N84" s="12"/>
      <c r="O84" s="12">
        <f t="shared" si="60"/>
        <v>30</v>
      </c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</row>
    <row r="85" spans="1:83" s="16" customFormat="1" ht="33.75" customHeight="1">
      <c r="A85" s="33">
        <v>19</v>
      </c>
      <c r="B85" s="35" t="s">
        <v>15</v>
      </c>
      <c r="C85" s="81">
        <v>0</v>
      </c>
      <c r="D85" s="81">
        <v>0</v>
      </c>
      <c r="E85" s="81">
        <v>121</v>
      </c>
      <c r="F85" s="81"/>
      <c r="G85" s="81"/>
      <c r="H85" s="81"/>
      <c r="I85" s="81"/>
      <c r="J85" s="81"/>
      <c r="K85" s="81"/>
      <c r="L85" s="81"/>
      <c r="M85" s="12"/>
      <c r="N85" s="12"/>
      <c r="O85" s="12">
        <f t="shared" si="60"/>
        <v>121</v>
      </c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</row>
    <row r="86" spans="1:83" s="16" customFormat="1" ht="21.75" customHeight="1">
      <c r="A86" s="33">
        <v>20</v>
      </c>
      <c r="B86" s="35" t="s">
        <v>16</v>
      </c>
      <c r="C86" s="81">
        <v>2</v>
      </c>
      <c r="D86" s="81">
        <v>0</v>
      </c>
      <c r="E86" s="81">
        <v>1</v>
      </c>
      <c r="F86" s="81"/>
      <c r="G86" s="81"/>
      <c r="H86" s="81"/>
      <c r="I86" s="81"/>
      <c r="J86" s="81"/>
      <c r="K86" s="81"/>
      <c r="L86" s="81"/>
      <c r="M86" s="12"/>
      <c r="N86" s="12"/>
      <c r="O86" s="12">
        <f t="shared" si="60"/>
        <v>3</v>
      </c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</row>
    <row r="87" spans="1:83" s="16" customFormat="1" ht="21.75" customHeight="1">
      <c r="A87" s="33">
        <v>21</v>
      </c>
      <c r="B87" s="35" t="s">
        <v>17</v>
      </c>
      <c r="C87" s="81">
        <v>4</v>
      </c>
      <c r="D87" s="81">
        <v>0</v>
      </c>
      <c r="E87" s="81">
        <v>6</v>
      </c>
      <c r="F87" s="81"/>
      <c r="G87" s="81"/>
      <c r="H87" s="81"/>
      <c r="I87" s="81"/>
      <c r="J87" s="81"/>
      <c r="K87" s="81"/>
      <c r="L87" s="81"/>
      <c r="M87" s="12"/>
      <c r="N87" s="12"/>
      <c r="O87" s="12">
        <f t="shared" si="60"/>
        <v>10</v>
      </c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</row>
    <row r="88" spans="1:83" s="16" customFormat="1" ht="21.75" customHeight="1">
      <c r="A88" s="33">
        <v>22</v>
      </c>
      <c r="B88" s="35" t="s">
        <v>18</v>
      </c>
      <c r="C88" s="81">
        <v>4</v>
      </c>
      <c r="D88" s="81">
        <v>0</v>
      </c>
      <c r="E88" s="81">
        <v>1</v>
      </c>
      <c r="F88" s="81"/>
      <c r="G88" s="81"/>
      <c r="H88" s="81"/>
      <c r="I88" s="81"/>
      <c r="J88" s="81"/>
      <c r="K88" s="81"/>
      <c r="L88" s="81"/>
      <c r="M88" s="12"/>
      <c r="N88" s="12"/>
      <c r="O88" s="12">
        <f t="shared" si="60"/>
        <v>5</v>
      </c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</row>
    <row r="89" spans="1:83" s="16" customFormat="1" ht="21.75" customHeight="1">
      <c r="A89" s="33">
        <v>23</v>
      </c>
      <c r="B89" s="35" t="s">
        <v>105</v>
      </c>
      <c r="C89" s="81">
        <v>0</v>
      </c>
      <c r="D89" s="81">
        <v>0</v>
      </c>
      <c r="E89" s="81">
        <v>1</v>
      </c>
      <c r="F89" s="81"/>
      <c r="G89" s="81"/>
      <c r="H89" s="81"/>
      <c r="I89" s="81"/>
      <c r="J89" s="81"/>
      <c r="K89" s="81"/>
      <c r="L89" s="81"/>
      <c r="M89" s="12"/>
      <c r="N89" s="12"/>
      <c r="O89" s="12">
        <f t="shared" si="60"/>
        <v>1</v>
      </c>
      <c r="Q89" s="38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</row>
    <row r="90" spans="1:83" s="16" customFormat="1" ht="21.75" customHeight="1">
      <c r="A90" s="121">
        <v>24</v>
      </c>
      <c r="B90" s="35" t="s">
        <v>20</v>
      </c>
      <c r="C90" s="81">
        <v>0</v>
      </c>
      <c r="D90" s="81">
        <v>0</v>
      </c>
      <c r="E90" s="81">
        <v>0</v>
      </c>
      <c r="F90" s="81"/>
      <c r="G90" s="81"/>
      <c r="H90" s="81"/>
      <c r="I90" s="81"/>
      <c r="J90" s="81"/>
      <c r="K90" s="81"/>
      <c r="L90" s="81"/>
      <c r="M90" s="12"/>
      <c r="N90" s="12"/>
      <c r="O90" s="12">
        <f t="shared" si="60"/>
        <v>0</v>
      </c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</row>
    <row r="91" spans="1:83" s="16" customFormat="1" ht="21" customHeight="1">
      <c r="A91" s="122"/>
      <c r="B91" s="37" t="s">
        <v>21</v>
      </c>
      <c r="C91" s="13">
        <v>0</v>
      </c>
      <c r="D91" s="13">
        <v>0</v>
      </c>
      <c r="E91" s="13">
        <v>0</v>
      </c>
      <c r="F91" s="13"/>
      <c r="G91" s="13"/>
      <c r="H91" s="13"/>
      <c r="I91" s="13"/>
      <c r="J91" s="13"/>
      <c r="K91" s="13"/>
      <c r="L91" s="13"/>
      <c r="M91" s="12"/>
      <c r="N91" s="12"/>
      <c r="O91" s="12">
        <f t="shared" si="60"/>
        <v>0</v>
      </c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</row>
    <row r="92" spans="1:83" s="16" customFormat="1" ht="21.75" customHeight="1">
      <c r="A92" s="122"/>
      <c r="B92" s="37" t="s">
        <v>22</v>
      </c>
      <c r="C92" s="13">
        <v>0</v>
      </c>
      <c r="D92" s="13">
        <v>0</v>
      </c>
      <c r="E92" s="13">
        <v>0</v>
      </c>
      <c r="F92" s="13"/>
      <c r="G92" s="13"/>
      <c r="H92" s="13"/>
      <c r="I92" s="13"/>
      <c r="J92" s="13"/>
      <c r="K92" s="13"/>
      <c r="L92" s="13"/>
      <c r="M92" s="12"/>
      <c r="N92" s="12"/>
      <c r="O92" s="12">
        <f t="shared" si="60"/>
        <v>0</v>
      </c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</row>
    <row r="93" spans="1:83" s="16" customFormat="1" ht="21.75" customHeight="1">
      <c r="A93" s="123"/>
      <c r="B93" s="37" t="s">
        <v>23</v>
      </c>
      <c r="C93" s="13">
        <v>0</v>
      </c>
      <c r="D93" s="13">
        <v>0</v>
      </c>
      <c r="E93" s="13">
        <v>0</v>
      </c>
      <c r="F93" s="13"/>
      <c r="G93" s="13"/>
      <c r="H93" s="13"/>
      <c r="I93" s="13"/>
      <c r="J93" s="13"/>
      <c r="K93" s="13"/>
      <c r="L93" s="13"/>
      <c r="M93" s="12"/>
      <c r="N93" s="12"/>
      <c r="O93" s="12">
        <f t="shared" si="60"/>
        <v>0</v>
      </c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</row>
    <row r="94" spans="1:83" s="16" customFormat="1" ht="21.75" customHeight="1">
      <c r="A94" s="33">
        <v>25</v>
      </c>
      <c r="B94" s="35" t="s">
        <v>24</v>
      </c>
      <c r="C94" s="81">
        <v>0</v>
      </c>
      <c r="D94" s="81">
        <v>1</v>
      </c>
      <c r="E94" s="81">
        <v>0</v>
      </c>
      <c r="F94" s="81"/>
      <c r="G94" s="81"/>
      <c r="H94" s="81"/>
      <c r="I94" s="81"/>
      <c r="J94" s="81"/>
      <c r="K94" s="81"/>
      <c r="L94" s="81"/>
      <c r="M94" s="12"/>
      <c r="N94" s="12"/>
      <c r="O94" s="12">
        <f t="shared" si="60"/>
        <v>1</v>
      </c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</row>
    <row r="95" spans="1:83" s="16" customFormat="1" ht="21.75" customHeight="1">
      <c r="A95" s="121">
        <v>26</v>
      </c>
      <c r="B95" s="35" t="s">
        <v>25</v>
      </c>
      <c r="C95" s="81">
        <v>0</v>
      </c>
      <c r="D95" s="81">
        <v>1</v>
      </c>
      <c r="E95" s="81">
        <v>0</v>
      </c>
      <c r="F95" s="81"/>
      <c r="G95" s="81"/>
      <c r="H95" s="81"/>
      <c r="I95" s="81"/>
      <c r="J95" s="81"/>
      <c r="K95" s="81"/>
      <c r="L95" s="81"/>
      <c r="M95" s="12"/>
      <c r="N95" s="12"/>
      <c r="O95" s="12">
        <f t="shared" si="60"/>
        <v>1</v>
      </c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</row>
    <row r="96" spans="1:83" s="16" customFormat="1" ht="21.75" customHeight="1">
      <c r="A96" s="122"/>
      <c r="B96" s="37" t="s">
        <v>26</v>
      </c>
      <c r="C96" s="13">
        <v>0</v>
      </c>
      <c r="D96" s="13">
        <v>0</v>
      </c>
      <c r="E96" s="13">
        <v>0</v>
      </c>
      <c r="F96" s="13"/>
      <c r="G96" s="13"/>
      <c r="H96" s="13"/>
      <c r="I96" s="13"/>
      <c r="J96" s="13"/>
      <c r="K96" s="13"/>
      <c r="L96" s="13"/>
      <c r="M96" s="12"/>
      <c r="N96" s="12"/>
      <c r="O96" s="12">
        <f t="shared" si="60"/>
        <v>0</v>
      </c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</row>
    <row r="97" spans="1:83" s="16" customFormat="1" ht="21.75" customHeight="1">
      <c r="A97" s="123"/>
      <c r="B97" s="37" t="s">
        <v>27</v>
      </c>
      <c r="C97" s="13">
        <v>0</v>
      </c>
      <c r="D97" s="13">
        <v>1</v>
      </c>
      <c r="E97" s="13">
        <v>0</v>
      </c>
      <c r="F97" s="13"/>
      <c r="G97" s="13"/>
      <c r="H97" s="13"/>
      <c r="I97" s="13"/>
      <c r="J97" s="13"/>
      <c r="K97" s="13"/>
      <c r="L97" s="13"/>
      <c r="M97" s="12"/>
      <c r="N97" s="12"/>
      <c r="O97" s="12">
        <f t="shared" si="60"/>
        <v>1</v>
      </c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</row>
    <row r="98" spans="1:83" s="16" customFormat="1" ht="30" customHeight="1">
      <c r="A98" s="33">
        <v>27</v>
      </c>
      <c r="B98" s="35" t="s">
        <v>28</v>
      </c>
      <c r="C98" s="81">
        <v>0</v>
      </c>
      <c r="D98" s="81">
        <v>0</v>
      </c>
      <c r="E98" s="81">
        <v>0</v>
      </c>
      <c r="F98" s="81"/>
      <c r="G98" s="81"/>
      <c r="H98" s="81"/>
      <c r="I98" s="81"/>
      <c r="J98" s="81"/>
      <c r="K98" s="81"/>
      <c r="L98" s="81"/>
      <c r="M98" s="12"/>
      <c r="N98" s="12"/>
      <c r="O98" s="12">
        <f t="shared" si="60"/>
        <v>0</v>
      </c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</row>
    <row r="99" spans="1:83" s="16" customFormat="1" ht="35.25" customHeight="1">
      <c r="A99" s="33">
        <v>28</v>
      </c>
      <c r="B99" s="35" t="s">
        <v>29</v>
      </c>
      <c r="C99" s="81">
        <v>1</v>
      </c>
      <c r="D99" s="81">
        <v>0</v>
      </c>
      <c r="E99" s="81">
        <v>1</v>
      </c>
      <c r="F99" s="81"/>
      <c r="G99" s="81"/>
      <c r="H99" s="81"/>
      <c r="I99" s="81"/>
      <c r="J99" s="81"/>
      <c r="K99" s="81"/>
      <c r="L99" s="81"/>
      <c r="M99" s="12"/>
      <c r="N99" s="12"/>
      <c r="O99" s="12">
        <f t="shared" si="60"/>
        <v>2</v>
      </c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</row>
    <row r="100" spans="1:83" s="16" customFormat="1" ht="46.5" customHeight="1">
      <c r="A100" s="33">
        <v>29</v>
      </c>
      <c r="B100" s="35" t="s">
        <v>118</v>
      </c>
      <c r="C100" s="74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>
        <f t="shared" si="60"/>
        <v>0</v>
      </c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</row>
    <row r="101" spans="1:83" s="16" customFormat="1" ht="31.5" customHeight="1">
      <c r="A101" s="33">
        <v>30</v>
      </c>
      <c r="B101" s="39" t="s">
        <v>57</v>
      </c>
      <c r="C101" s="74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>
        <f t="shared" si="60"/>
        <v>0</v>
      </c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</row>
    <row r="102" spans="1:83" s="16" customFormat="1" ht="31.5" customHeight="1">
      <c r="A102" s="121">
        <v>31</v>
      </c>
      <c r="B102" s="23" t="s">
        <v>50</v>
      </c>
      <c r="C102" s="81">
        <v>104</v>
      </c>
      <c r="D102" s="81">
        <v>90</v>
      </c>
      <c r="E102" s="81">
        <v>54</v>
      </c>
      <c r="F102" s="81"/>
      <c r="G102" s="81"/>
      <c r="H102" s="81"/>
      <c r="I102" s="81"/>
      <c r="J102" s="81"/>
      <c r="K102" s="81"/>
      <c r="L102" s="81"/>
      <c r="M102" s="81"/>
      <c r="N102" s="81"/>
      <c r="O102" s="81">
        <f t="shared" si="60"/>
        <v>248</v>
      </c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</row>
    <row r="103" spans="1:83" s="16" customFormat="1" ht="23.25" customHeight="1">
      <c r="A103" s="122"/>
      <c r="B103" s="62" t="s">
        <v>106</v>
      </c>
      <c r="C103" s="13">
        <v>39</v>
      </c>
      <c r="D103" s="12">
        <v>34</v>
      </c>
      <c r="E103" s="12">
        <v>32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>
        <f t="shared" si="60"/>
        <v>105</v>
      </c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</row>
    <row r="104" spans="1:83" s="16" customFormat="1" ht="23.25" customHeight="1">
      <c r="A104" s="122"/>
      <c r="B104" s="62" t="s">
        <v>107</v>
      </c>
      <c r="C104" s="13">
        <v>9</v>
      </c>
      <c r="D104" s="12">
        <v>10</v>
      </c>
      <c r="E104" s="12">
        <v>2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>
        <f t="shared" si="60"/>
        <v>21</v>
      </c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</row>
    <row r="105" spans="1:83" s="16" customFormat="1" ht="23.25" customHeight="1">
      <c r="A105" s="122"/>
      <c r="B105" s="62" t="s">
        <v>108</v>
      </c>
      <c r="C105" s="13">
        <v>1</v>
      </c>
      <c r="D105" s="12">
        <v>3</v>
      </c>
      <c r="E105" s="12">
        <v>2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>
        <f t="shared" si="60"/>
        <v>6</v>
      </c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</row>
    <row r="106" spans="1:83" s="16" customFormat="1" ht="23.25" customHeight="1">
      <c r="A106" s="122"/>
      <c r="B106" s="62" t="s">
        <v>109</v>
      </c>
      <c r="C106" s="13">
        <v>0</v>
      </c>
      <c r="D106" s="12">
        <v>0</v>
      </c>
      <c r="E106" s="12">
        <v>0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>
        <f t="shared" si="60"/>
        <v>0</v>
      </c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</row>
    <row r="107" spans="1:83" s="16" customFormat="1" ht="23.25" customHeight="1">
      <c r="A107" s="122"/>
      <c r="B107" s="62" t="s">
        <v>110</v>
      </c>
      <c r="C107" s="13">
        <v>0</v>
      </c>
      <c r="D107" s="12">
        <v>0</v>
      </c>
      <c r="E107" s="12">
        <v>0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>
        <f t="shared" si="60"/>
        <v>0</v>
      </c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</row>
    <row r="108" spans="1:83" s="16" customFormat="1" ht="23.25" customHeight="1">
      <c r="A108" s="122"/>
      <c r="B108" s="62" t="s">
        <v>111</v>
      </c>
      <c r="C108" s="13">
        <v>14</v>
      </c>
      <c r="D108" s="12">
        <v>0</v>
      </c>
      <c r="E108" s="12">
        <v>0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>
        <f t="shared" si="60"/>
        <v>14</v>
      </c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</row>
    <row r="109" spans="1:83" s="16" customFormat="1" ht="23.25" customHeight="1">
      <c r="A109" s="122"/>
      <c r="B109" s="62" t="s">
        <v>112</v>
      </c>
      <c r="C109" s="13">
        <v>7</v>
      </c>
      <c r="D109" s="12">
        <v>0</v>
      </c>
      <c r="E109" s="12">
        <v>0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>
        <f t="shared" si="60"/>
        <v>7</v>
      </c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</row>
    <row r="110" spans="1:83" s="16" customFormat="1" ht="23.25" customHeight="1">
      <c r="A110" s="123"/>
      <c r="B110" s="62" t="s">
        <v>113</v>
      </c>
      <c r="C110" s="13">
        <v>34</v>
      </c>
      <c r="D110" s="12">
        <v>43</v>
      </c>
      <c r="E110" s="12">
        <v>18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>
        <f t="shared" si="60"/>
        <v>95</v>
      </c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</row>
    <row r="111" spans="1:83" s="16" customFormat="1" ht="21.75" customHeight="1">
      <c r="A111" s="121">
        <v>32</v>
      </c>
      <c r="B111" s="40" t="s">
        <v>117</v>
      </c>
      <c r="C111" s="81">
        <v>719</v>
      </c>
      <c r="D111" s="12">
        <v>740</v>
      </c>
      <c r="E111" s="12">
        <v>671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22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</row>
    <row r="112" spans="1:83" s="16" customFormat="1" ht="21.75" customHeight="1">
      <c r="A112" s="122"/>
      <c r="B112" s="37" t="s">
        <v>129</v>
      </c>
      <c r="C112" s="13">
        <v>32</v>
      </c>
      <c r="D112" s="13">
        <v>44</v>
      </c>
      <c r="E112" s="13">
        <v>65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22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</row>
    <row r="113" spans="1:83" s="16" customFormat="1" ht="21.75" customHeight="1">
      <c r="A113" s="122"/>
      <c r="B113" s="37" t="s">
        <v>130</v>
      </c>
      <c r="C113" s="13">
        <v>265</v>
      </c>
      <c r="D113" s="13">
        <v>265</v>
      </c>
      <c r="E113" s="13">
        <v>265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22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</row>
    <row r="114" spans="1:83" s="16" customFormat="1" ht="21.75" customHeight="1">
      <c r="A114" s="122"/>
      <c r="B114" s="37" t="s">
        <v>131</v>
      </c>
      <c r="C114" s="13">
        <v>164</v>
      </c>
      <c r="D114" s="13">
        <v>164</v>
      </c>
      <c r="E114" s="13">
        <v>134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22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</row>
    <row r="115" spans="1:83" s="16" customFormat="1" ht="21.75" customHeight="1">
      <c r="A115" s="122"/>
      <c r="B115" s="37" t="s">
        <v>132</v>
      </c>
      <c r="C115" s="13">
        <v>107</v>
      </c>
      <c r="D115" s="13">
        <v>112</v>
      </c>
      <c r="E115" s="13">
        <v>87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22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</row>
    <row r="116" spans="1:83" s="16" customFormat="1" ht="23.25" customHeight="1">
      <c r="A116" s="122"/>
      <c r="B116" s="37" t="s">
        <v>133</v>
      </c>
      <c r="C116" s="13">
        <v>76</v>
      </c>
      <c r="D116" s="13">
        <v>78</v>
      </c>
      <c r="E116" s="13">
        <v>43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22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</row>
    <row r="117" spans="1:83" s="16" customFormat="1" ht="21.75" customHeight="1">
      <c r="A117" s="123"/>
      <c r="B117" s="37" t="s">
        <v>30</v>
      </c>
      <c r="C117" s="13">
        <v>75</v>
      </c>
      <c r="D117" s="13">
        <v>77</v>
      </c>
      <c r="E117" s="13">
        <v>77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22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</row>
    <row r="118" ht="14.25"/>
    <row r="119" ht="14.25"/>
    <row r="120" spans="1:83" s="16" customFormat="1" ht="22.5" customHeight="1">
      <c r="A120" s="105" t="s">
        <v>49</v>
      </c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</row>
    <row r="121" spans="1:83" s="16" customFormat="1" ht="26.25" customHeight="1">
      <c r="A121" s="17"/>
      <c r="B121" s="18"/>
      <c r="C121" s="19" t="s">
        <v>31</v>
      </c>
      <c r="D121" s="19" t="s">
        <v>32</v>
      </c>
      <c r="E121" s="19" t="s">
        <v>33</v>
      </c>
      <c r="F121" s="19" t="s">
        <v>34</v>
      </c>
      <c r="G121" s="19" t="s">
        <v>35</v>
      </c>
      <c r="H121" s="19" t="s">
        <v>36</v>
      </c>
      <c r="I121" s="19" t="s">
        <v>37</v>
      </c>
      <c r="J121" s="19" t="s">
        <v>38</v>
      </c>
      <c r="K121" s="19" t="s">
        <v>39</v>
      </c>
      <c r="L121" s="19" t="s">
        <v>40</v>
      </c>
      <c r="M121" s="19" t="s">
        <v>41</v>
      </c>
      <c r="N121" s="19" t="s">
        <v>42</v>
      </c>
      <c r="O121" s="19" t="s">
        <v>43</v>
      </c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</row>
    <row r="122" spans="1:83" s="16" customFormat="1" ht="21.75" customHeight="1">
      <c r="A122" s="33">
        <v>1</v>
      </c>
      <c r="B122" s="34" t="s">
        <v>125</v>
      </c>
      <c r="C122" s="13">
        <v>5</v>
      </c>
      <c r="D122" s="12">
        <v>1</v>
      </c>
      <c r="E122" s="12">
        <v>3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>
        <f>SUM(C122:N122)</f>
        <v>9</v>
      </c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</row>
    <row r="123" spans="1:83" s="16" customFormat="1" ht="30.75" customHeight="1">
      <c r="A123" s="33">
        <v>2</v>
      </c>
      <c r="B123" s="35" t="s">
        <v>101</v>
      </c>
      <c r="C123" s="13">
        <v>1</v>
      </c>
      <c r="D123" s="12">
        <v>0</v>
      </c>
      <c r="E123" s="12">
        <v>0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>
        <f aca="true" t="shared" si="61" ref="O123:O134">SUM(C123:N123)</f>
        <v>1</v>
      </c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</row>
    <row r="124" spans="1:83" s="16" customFormat="1" ht="21.75" customHeight="1">
      <c r="A124" s="33">
        <v>3</v>
      </c>
      <c r="B124" s="35" t="s">
        <v>2</v>
      </c>
      <c r="C124" s="13">
        <v>3</v>
      </c>
      <c r="D124" s="12">
        <v>7</v>
      </c>
      <c r="E124" s="12">
        <v>4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>
        <f t="shared" si="61"/>
        <v>14</v>
      </c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</row>
    <row r="125" spans="1:83" s="16" customFormat="1" ht="21.75" customHeight="1">
      <c r="A125" s="33">
        <v>4</v>
      </c>
      <c r="B125" s="35" t="s">
        <v>3</v>
      </c>
      <c r="C125" s="13">
        <v>0</v>
      </c>
      <c r="D125" s="12">
        <v>2</v>
      </c>
      <c r="E125" s="12">
        <v>0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>
        <f t="shared" si="61"/>
        <v>2</v>
      </c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</row>
    <row r="126" spans="1:83" s="16" customFormat="1" ht="21.75" customHeight="1">
      <c r="A126" s="33">
        <v>5</v>
      </c>
      <c r="B126" s="35" t="s">
        <v>4</v>
      </c>
      <c r="C126" s="13">
        <v>19</v>
      </c>
      <c r="D126" s="12">
        <v>5</v>
      </c>
      <c r="E126" s="12">
        <v>3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>
        <f t="shared" si="61"/>
        <v>27</v>
      </c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</row>
    <row r="127" spans="1:83" s="16" customFormat="1" ht="21.75" customHeight="1">
      <c r="A127" s="33">
        <v>6</v>
      </c>
      <c r="B127" s="35" t="s">
        <v>5</v>
      </c>
      <c r="C127" s="13">
        <v>1</v>
      </c>
      <c r="D127" s="12">
        <v>1</v>
      </c>
      <c r="E127" s="12">
        <v>0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>
        <f t="shared" si="61"/>
        <v>2</v>
      </c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</row>
    <row r="128" spans="1:83" s="16" customFormat="1" ht="21.75" customHeight="1">
      <c r="A128" s="33">
        <v>7</v>
      </c>
      <c r="B128" s="35" t="s">
        <v>6</v>
      </c>
      <c r="C128" s="13">
        <v>18</v>
      </c>
      <c r="D128" s="12">
        <v>13</v>
      </c>
      <c r="E128" s="12">
        <v>15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>
        <f t="shared" si="61"/>
        <v>46</v>
      </c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</row>
    <row r="129" spans="1:83" s="16" customFormat="1" ht="21.75" customHeight="1">
      <c r="A129" s="33">
        <v>8</v>
      </c>
      <c r="B129" s="35" t="s">
        <v>102</v>
      </c>
      <c r="C129" s="13">
        <v>0</v>
      </c>
      <c r="D129" s="12">
        <v>1</v>
      </c>
      <c r="E129" s="12">
        <v>0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>
        <f t="shared" si="61"/>
        <v>1</v>
      </c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</row>
    <row r="130" spans="1:83" s="16" customFormat="1" ht="21.75" customHeight="1">
      <c r="A130" s="121">
        <v>9</v>
      </c>
      <c r="B130" s="36" t="s">
        <v>115</v>
      </c>
      <c r="C130" s="13">
        <v>0</v>
      </c>
      <c r="D130" s="12">
        <v>0</v>
      </c>
      <c r="E130" s="12">
        <v>0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>
        <f t="shared" si="61"/>
        <v>0</v>
      </c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</row>
    <row r="131" spans="1:83" s="16" customFormat="1" ht="21.75" customHeight="1">
      <c r="A131" s="122"/>
      <c r="B131" s="37" t="s">
        <v>7</v>
      </c>
      <c r="C131" s="13">
        <v>0</v>
      </c>
      <c r="D131" s="12">
        <v>0</v>
      </c>
      <c r="E131" s="12">
        <v>0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>
        <f t="shared" si="61"/>
        <v>0</v>
      </c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</row>
    <row r="132" spans="1:83" s="16" customFormat="1" ht="21.75" customHeight="1">
      <c r="A132" s="123"/>
      <c r="B132" s="37" t="s">
        <v>8</v>
      </c>
      <c r="C132" s="13">
        <v>0</v>
      </c>
      <c r="D132" s="12">
        <v>0</v>
      </c>
      <c r="E132" s="12">
        <v>0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>
        <f t="shared" si="61"/>
        <v>0</v>
      </c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</row>
    <row r="133" spans="1:83" s="16" customFormat="1" ht="33.75" customHeight="1">
      <c r="A133" s="33">
        <v>10</v>
      </c>
      <c r="B133" s="36" t="s">
        <v>103</v>
      </c>
      <c r="C133" s="13">
        <v>0</v>
      </c>
      <c r="D133" s="12">
        <v>0</v>
      </c>
      <c r="E133" s="12">
        <v>0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>
        <f t="shared" si="61"/>
        <v>0</v>
      </c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</row>
    <row r="134" spans="1:83" s="16" customFormat="1" ht="47.25" customHeight="1">
      <c r="A134" s="33">
        <v>11</v>
      </c>
      <c r="B134" s="35" t="s">
        <v>104</v>
      </c>
      <c r="C134" s="13">
        <v>0</v>
      </c>
      <c r="D134" s="12">
        <v>0</v>
      </c>
      <c r="E134" s="12">
        <v>0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>
        <f t="shared" si="61"/>
        <v>0</v>
      </c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</row>
    <row r="135" spans="1:83" s="16" customFormat="1" ht="32.25" customHeight="1">
      <c r="A135" s="33">
        <v>12</v>
      </c>
      <c r="B135" s="36" t="s">
        <v>116</v>
      </c>
      <c r="C135" s="13">
        <v>2</v>
      </c>
      <c r="D135" s="12">
        <v>4</v>
      </c>
      <c r="E135" s="12">
        <v>3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22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</row>
    <row r="136" spans="1:83" s="16" customFormat="1" ht="21.75" customHeight="1">
      <c r="A136" s="33">
        <v>13</v>
      </c>
      <c r="B136" s="35" t="s">
        <v>9</v>
      </c>
      <c r="C136" s="13">
        <v>0</v>
      </c>
      <c r="D136" s="12">
        <v>0</v>
      </c>
      <c r="E136" s="12">
        <v>0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>
        <f>SUM(C136:N136)</f>
        <v>0</v>
      </c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</row>
    <row r="137" spans="1:83" s="16" customFormat="1" ht="21.75" customHeight="1">
      <c r="A137" s="33">
        <v>14</v>
      </c>
      <c r="B137" s="35" t="s">
        <v>10</v>
      </c>
      <c r="C137" s="13">
        <v>0</v>
      </c>
      <c r="D137" s="12">
        <v>0</v>
      </c>
      <c r="E137" s="12">
        <v>0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>
        <f aca="true" t="shared" si="62" ref="O137:O167">SUM(C137:N137)</f>
        <v>0</v>
      </c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</row>
    <row r="138" spans="1:83" s="16" customFormat="1" ht="21.75" customHeight="1">
      <c r="A138" s="33">
        <v>15</v>
      </c>
      <c r="B138" s="35" t="s">
        <v>11</v>
      </c>
      <c r="C138" s="13">
        <v>0</v>
      </c>
      <c r="D138" s="12">
        <v>0</v>
      </c>
      <c r="E138" s="12">
        <v>0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>
        <f t="shared" si="62"/>
        <v>0</v>
      </c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</row>
    <row r="139" spans="1:83" s="16" customFormat="1" ht="21.75" customHeight="1">
      <c r="A139" s="33">
        <v>16</v>
      </c>
      <c r="B139" s="35" t="s">
        <v>12</v>
      </c>
      <c r="C139" s="13">
        <v>0</v>
      </c>
      <c r="D139" s="12">
        <v>3</v>
      </c>
      <c r="E139" s="12">
        <v>0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>
        <f t="shared" si="62"/>
        <v>3</v>
      </c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</row>
    <row r="140" spans="1:83" s="16" customFormat="1" ht="21.75" customHeight="1">
      <c r="A140" s="33">
        <v>17</v>
      </c>
      <c r="B140" s="35" t="s">
        <v>13</v>
      </c>
      <c r="C140" s="13">
        <v>0</v>
      </c>
      <c r="D140" s="12">
        <v>1</v>
      </c>
      <c r="E140" s="12">
        <v>1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>
        <f t="shared" si="62"/>
        <v>2</v>
      </c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</row>
    <row r="141" spans="1:83" s="16" customFormat="1" ht="28.5" customHeight="1">
      <c r="A141" s="33">
        <v>18</v>
      </c>
      <c r="B141" s="35" t="s">
        <v>14</v>
      </c>
      <c r="C141" s="13">
        <v>0</v>
      </c>
      <c r="D141" s="12">
        <v>2</v>
      </c>
      <c r="E141" s="12">
        <v>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>
        <f t="shared" si="62"/>
        <v>2</v>
      </c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</row>
    <row r="142" spans="1:83" s="16" customFormat="1" ht="33.75" customHeight="1">
      <c r="A142" s="33">
        <v>19</v>
      </c>
      <c r="B142" s="35" t="s">
        <v>15</v>
      </c>
      <c r="C142" s="13">
        <v>0</v>
      </c>
      <c r="D142" s="12">
        <v>0</v>
      </c>
      <c r="E142" s="12">
        <v>15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>
        <f t="shared" si="62"/>
        <v>15</v>
      </c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</row>
    <row r="143" spans="1:83" s="16" customFormat="1" ht="21.75" customHeight="1">
      <c r="A143" s="33">
        <v>20</v>
      </c>
      <c r="B143" s="35" t="s">
        <v>16</v>
      </c>
      <c r="C143" s="13">
        <v>1</v>
      </c>
      <c r="D143" s="12">
        <v>0</v>
      </c>
      <c r="E143" s="12">
        <v>2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>
        <f t="shared" si="62"/>
        <v>3</v>
      </c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</row>
    <row r="144" spans="1:83" s="16" customFormat="1" ht="21.75" customHeight="1">
      <c r="A144" s="33">
        <v>21</v>
      </c>
      <c r="B144" s="35" t="s">
        <v>17</v>
      </c>
      <c r="C144" s="13">
        <v>0</v>
      </c>
      <c r="D144" s="12">
        <v>0</v>
      </c>
      <c r="E144" s="12">
        <v>0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>
        <f t="shared" si="62"/>
        <v>0</v>
      </c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</row>
    <row r="145" spans="1:83" s="16" customFormat="1" ht="21.75" customHeight="1">
      <c r="A145" s="33">
        <v>22</v>
      </c>
      <c r="B145" s="35" t="s">
        <v>18</v>
      </c>
      <c r="C145" s="13">
        <v>0</v>
      </c>
      <c r="D145" s="12">
        <v>0</v>
      </c>
      <c r="E145" s="12">
        <v>0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>
        <f t="shared" si="62"/>
        <v>0</v>
      </c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</row>
    <row r="146" spans="1:83" s="16" customFormat="1" ht="21.75" customHeight="1">
      <c r="A146" s="33">
        <v>23</v>
      </c>
      <c r="B146" s="35" t="s">
        <v>105</v>
      </c>
      <c r="C146" s="13">
        <v>0</v>
      </c>
      <c r="D146" s="12">
        <v>0</v>
      </c>
      <c r="E146" s="12">
        <v>0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>
        <f t="shared" si="62"/>
        <v>0</v>
      </c>
      <c r="Q146" s="38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</row>
    <row r="147" spans="1:83" s="16" customFormat="1" ht="21.75" customHeight="1">
      <c r="A147" s="121">
        <v>24</v>
      </c>
      <c r="B147" s="35" t="s">
        <v>20</v>
      </c>
      <c r="C147" s="13">
        <v>0</v>
      </c>
      <c r="D147" s="12">
        <v>0</v>
      </c>
      <c r="E147" s="12">
        <v>0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>
        <f t="shared" si="62"/>
        <v>0</v>
      </c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</row>
    <row r="148" spans="1:83" s="16" customFormat="1" ht="21" customHeight="1">
      <c r="A148" s="122"/>
      <c r="B148" s="37" t="s">
        <v>21</v>
      </c>
      <c r="C148" s="13">
        <v>0</v>
      </c>
      <c r="D148" s="12">
        <v>0</v>
      </c>
      <c r="E148" s="12">
        <v>0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>
        <f t="shared" si="62"/>
        <v>0</v>
      </c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</row>
    <row r="149" spans="1:83" s="16" customFormat="1" ht="21.75" customHeight="1">
      <c r="A149" s="122"/>
      <c r="B149" s="37" t="s">
        <v>22</v>
      </c>
      <c r="C149" s="13">
        <v>0</v>
      </c>
      <c r="D149" s="12">
        <v>0</v>
      </c>
      <c r="E149" s="12">
        <v>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>
        <f t="shared" si="62"/>
        <v>0</v>
      </c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</row>
    <row r="150" spans="1:83" s="16" customFormat="1" ht="21.75" customHeight="1">
      <c r="A150" s="123"/>
      <c r="B150" s="37" t="s">
        <v>23</v>
      </c>
      <c r="C150" s="13">
        <v>0</v>
      </c>
      <c r="D150" s="12">
        <v>0</v>
      </c>
      <c r="E150" s="12">
        <v>0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>
        <f t="shared" si="62"/>
        <v>0</v>
      </c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</row>
    <row r="151" spans="1:83" s="16" customFormat="1" ht="21.75" customHeight="1">
      <c r="A151" s="33">
        <v>25</v>
      </c>
      <c r="B151" s="35" t="s">
        <v>24</v>
      </c>
      <c r="C151" s="13">
        <v>0</v>
      </c>
      <c r="D151" s="12">
        <v>0</v>
      </c>
      <c r="E151" s="12">
        <v>0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>
        <f t="shared" si="62"/>
        <v>0</v>
      </c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</row>
    <row r="152" spans="1:83" s="16" customFormat="1" ht="21.75" customHeight="1">
      <c r="A152" s="121">
        <v>26</v>
      </c>
      <c r="B152" s="35" t="s">
        <v>25</v>
      </c>
      <c r="C152" s="13">
        <v>1</v>
      </c>
      <c r="D152" s="12">
        <v>0</v>
      </c>
      <c r="E152" s="12">
        <v>0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>
        <f t="shared" si="62"/>
        <v>1</v>
      </c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</row>
    <row r="153" spans="1:83" s="16" customFormat="1" ht="21.75" customHeight="1">
      <c r="A153" s="122"/>
      <c r="B153" s="37" t="s">
        <v>26</v>
      </c>
      <c r="C153" s="13">
        <v>0</v>
      </c>
      <c r="D153" s="12">
        <v>0</v>
      </c>
      <c r="E153" s="12">
        <v>0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>
        <f t="shared" si="62"/>
        <v>0</v>
      </c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</row>
    <row r="154" spans="1:83" s="16" customFormat="1" ht="21.75" customHeight="1">
      <c r="A154" s="123"/>
      <c r="B154" s="37" t="s">
        <v>27</v>
      </c>
      <c r="C154" s="13">
        <v>1</v>
      </c>
      <c r="D154" s="12">
        <v>0</v>
      </c>
      <c r="E154" s="12">
        <v>0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>
        <f t="shared" si="62"/>
        <v>1</v>
      </c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</row>
    <row r="155" spans="1:83" s="16" customFormat="1" ht="30" customHeight="1">
      <c r="A155" s="33">
        <v>27</v>
      </c>
      <c r="B155" s="35" t="s">
        <v>28</v>
      </c>
      <c r="C155" s="13">
        <v>0</v>
      </c>
      <c r="D155" s="12">
        <v>0</v>
      </c>
      <c r="E155" s="12">
        <v>0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>
        <f t="shared" si="62"/>
        <v>0</v>
      </c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</row>
    <row r="156" spans="1:83" s="16" customFormat="1" ht="35.25" customHeight="1">
      <c r="A156" s="33">
        <v>28</v>
      </c>
      <c r="B156" s="35" t="s">
        <v>29</v>
      </c>
      <c r="C156" s="13">
        <v>0</v>
      </c>
      <c r="D156" s="12">
        <v>0</v>
      </c>
      <c r="E156" s="12">
        <v>0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>
        <f t="shared" si="62"/>
        <v>0</v>
      </c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</row>
    <row r="157" spans="1:83" s="16" customFormat="1" ht="46.5" customHeight="1">
      <c r="A157" s="33">
        <v>29</v>
      </c>
      <c r="B157" s="35" t="s">
        <v>118</v>
      </c>
      <c r="C157" s="74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>
        <f t="shared" si="62"/>
        <v>0</v>
      </c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</row>
    <row r="158" spans="1:83" s="16" customFormat="1" ht="31.5" customHeight="1">
      <c r="A158" s="33">
        <v>30</v>
      </c>
      <c r="B158" s="39" t="s">
        <v>57</v>
      </c>
      <c r="C158" s="74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>
        <f t="shared" si="62"/>
        <v>0</v>
      </c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</row>
    <row r="159" spans="1:83" s="16" customFormat="1" ht="31.5" customHeight="1">
      <c r="A159" s="121">
        <v>31</v>
      </c>
      <c r="B159" s="23" t="s">
        <v>50</v>
      </c>
      <c r="C159" s="13">
        <v>3</v>
      </c>
      <c r="D159" s="12">
        <v>2</v>
      </c>
      <c r="E159" s="12">
        <v>10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>
        <f t="shared" si="62"/>
        <v>15</v>
      </c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</row>
    <row r="160" spans="1:83" s="16" customFormat="1" ht="31.5" customHeight="1">
      <c r="A160" s="122"/>
      <c r="B160" s="24" t="s">
        <v>106</v>
      </c>
      <c r="C160" s="13">
        <v>3</v>
      </c>
      <c r="D160" s="12">
        <v>2</v>
      </c>
      <c r="E160" s="12">
        <v>1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>
        <f t="shared" si="62"/>
        <v>6</v>
      </c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</row>
    <row r="161" spans="1:83" s="16" customFormat="1" ht="31.5" customHeight="1">
      <c r="A161" s="122"/>
      <c r="B161" s="24" t="s">
        <v>107</v>
      </c>
      <c r="C161" s="13">
        <v>0</v>
      </c>
      <c r="D161" s="12">
        <v>0</v>
      </c>
      <c r="E161" s="12">
        <v>3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>
        <f t="shared" si="62"/>
        <v>3</v>
      </c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</row>
    <row r="162" spans="1:83" s="16" customFormat="1" ht="31.5" customHeight="1">
      <c r="A162" s="122"/>
      <c r="B162" s="24" t="s">
        <v>108</v>
      </c>
      <c r="C162" s="13">
        <v>0</v>
      </c>
      <c r="D162" s="12">
        <v>0</v>
      </c>
      <c r="E162" s="12">
        <v>0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>
        <f t="shared" si="62"/>
        <v>0</v>
      </c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</row>
    <row r="163" spans="1:83" s="16" customFormat="1" ht="31.5" customHeight="1">
      <c r="A163" s="122"/>
      <c r="B163" s="24" t="s">
        <v>109</v>
      </c>
      <c r="C163" s="13">
        <v>0</v>
      </c>
      <c r="D163" s="12">
        <v>0</v>
      </c>
      <c r="E163" s="12">
        <v>0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>
        <f t="shared" si="62"/>
        <v>0</v>
      </c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</row>
    <row r="164" spans="1:83" s="16" customFormat="1" ht="31.5" customHeight="1">
      <c r="A164" s="122"/>
      <c r="B164" s="24" t="s">
        <v>110</v>
      </c>
      <c r="C164" s="13">
        <v>0</v>
      </c>
      <c r="D164" s="12">
        <v>0</v>
      </c>
      <c r="E164" s="12">
        <v>0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>
        <f t="shared" si="62"/>
        <v>0</v>
      </c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</row>
    <row r="165" spans="1:83" s="16" customFormat="1" ht="31.5" customHeight="1">
      <c r="A165" s="122"/>
      <c r="B165" s="24" t="s">
        <v>111</v>
      </c>
      <c r="C165" s="13">
        <v>0</v>
      </c>
      <c r="D165" s="12">
        <v>0</v>
      </c>
      <c r="E165" s="12">
        <v>0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>
        <f t="shared" si="62"/>
        <v>0</v>
      </c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</row>
    <row r="166" spans="1:83" s="16" customFormat="1" ht="31.5" customHeight="1">
      <c r="A166" s="122"/>
      <c r="B166" s="24" t="s">
        <v>112</v>
      </c>
      <c r="C166" s="13">
        <v>0</v>
      </c>
      <c r="D166" s="12">
        <v>0</v>
      </c>
      <c r="E166" s="12">
        <v>0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>
        <f t="shared" si="62"/>
        <v>0</v>
      </c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</row>
    <row r="167" spans="1:83" s="16" customFormat="1" ht="31.5" customHeight="1">
      <c r="A167" s="123"/>
      <c r="B167" s="24" t="s">
        <v>113</v>
      </c>
      <c r="C167" s="13">
        <v>0</v>
      </c>
      <c r="D167" s="12">
        <v>0</v>
      </c>
      <c r="E167" s="12">
        <v>6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>
        <f t="shared" si="62"/>
        <v>6</v>
      </c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</row>
    <row r="168" spans="1:83" s="16" customFormat="1" ht="21.75" customHeight="1">
      <c r="A168" s="121">
        <v>32</v>
      </c>
      <c r="B168" s="40" t="s">
        <v>117</v>
      </c>
      <c r="C168" s="13">
        <f>+C169+C170+C171+C172+C173+C174</f>
        <v>192</v>
      </c>
      <c r="D168" s="12">
        <v>193</v>
      </c>
      <c r="E168" s="12">
        <v>177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22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</row>
    <row r="169" spans="1:83" s="16" customFormat="1" ht="21.75" customHeight="1">
      <c r="A169" s="122"/>
      <c r="B169" s="37" t="s">
        <v>129</v>
      </c>
      <c r="C169" s="13">
        <v>5</v>
      </c>
      <c r="D169" s="12">
        <v>6</v>
      </c>
      <c r="E169" s="12">
        <v>9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22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</row>
    <row r="170" spans="1:83" s="16" customFormat="1" ht="21.75" customHeight="1">
      <c r="A170" s="122"/>
      <c r="B170" s="37" t="s">
        <v>130</v>
      </c>
      <c r="C170" s="13">
        <v>49</v>
      </c>
      <c r="D170" s="12">
        <v>49</v>
      </c>
      <c r="E170" s="12">
        <v>49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22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</row>
    <row r="171" spans="1:83" s="16" customFormat="1" ht="21.75" customHeight="1">
      <c r="A171" s="122"/>
      <c r="B171" s="37" t="s">
        <v>131</v>
      </c>
      <c r="C171" s="13">
        <v>34</v>
      </c>
      <c r="D171" s="12">
        <v>34</v>
      </c>
      <c r="E171" s="12">
        <v>29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22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</row>
    <row r="172" spans="1:83" s="16" customFormat="1" ht="21.75" customHeight="1">
      <c r="A172" s="122"/>
      <c r="B172" s="37" t="s">
        <v>132</v>
      </c>
      <c r="C172" s="13">
        <v>24</v>
      </c>
      <c r="D172" s="12">
        <v>24</v>
      </c>
      <c r="E172" s="12">
        <v>22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22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</row>
    <row r="173" spans="1:83" s="16" customFormat="1" ht="23.25" customHeight="1">
      <c r="A173" s="122"/>
      <c r="B173" s="37" t="s">
        <v>133</v>
      </c>
      <c r="C173" s="13">
        <v>14</v>
      </c>
      <c r="D173" s="12">
        <v>14</v>
      </c>
      <c r="E173" s="12">
        <v>12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22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</row>
    <row r="174" spans="1:83" s="16" customFormat="1" ht="21.75" customHeight="1">
      <c r="A174" s="123"/>
      <c r="B174" s="37" t="s">
        <v>30</v>
      </c>
      <c r="C174" s="13">
        <v>66</v>
      </c>
      <c r="D174" s="12">
        <v>66</v>
      </c>
      <c r="E174" s="12">
        <v>56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22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</row>
    <row r="175" ht="14.25"/>
    <row r="176" ht="14.25"/>
    <row r="177" spans="1:83" s="16" customFormat="1" ht="22.5" customHeight="1">
      <c r="A177" s="105" t="s">
        <v>55</v>
      </c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</row>
    <row r="178" spans="1:83" s="16" customFormat="1" ht="26.25" customHeight="1">
      <c r="A178" s="17"/>
      <c r="B178" s="18"/>
      <c r="C178" s="19" t="s">
        <v>31</v>
      </c>
      <c r="D178" s="19" t="s">
        <v>32</v>
      </c>
      <c r="E178" s="19" t="s">
        <v>33</v>
      </c>
      <c r="F178" s="19" t="s">
        <v>34</v>
      </c>
      <c r="G178" s="19" t="s">
        <v>35</v>
      </c>
      <c r="H178" s="19" t="s">
        <v>36</v>
      </c>
      <c r="I178" s="19" t="s">
        <v>37</v>
      </c>
      <c r="J178" s="19" t="s">
        <v>38</v>
      </c>
      <c r="K178" s="19" t="s">
        <v>39</v>
      </c>
      <c r="L178" s="19" t="s">
        <v>40</v>
      </c>
      <c r="M178" s="19" t="s">
        <v>41</v>
      </c>
      <c r="N178" s="19" t="s">
        <v>42</v>
      </c>
      <c r="O178" s="19" t="s">
        <v>43</v>
      </c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</row>
    <row r="179" spans="1:83" s="16" customFormat="1" ht="21.75" customHeight="1">
      <c r="A179" s="33">
        <v>1</v>
      </c>
      <c r="B179" s="34" t="s">
        <v>125</v>
      </c>
      <c r="C179" s="13">
        <v>1</v>
      </c>
      <c r="D179" s="12">
        <v>1</v>
      </c>
      <c r="E179" s="12">
        <v>1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>
        <f>SUM(C179:N179)</f>
        <v>3</v>
      </c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</row>
    <row r="180" spans="1:83" s="16" customFormat="1" ht="30.75" customHeight="1">
      <c r="A180" s="33">
        <v>2</v>
      </c>
      <c r="B180" s="35" t="s">
        <v>101</v>
      </c>
      <c r="C180" s="13">
        <v>0</v>
      </c>
      <c r="D180" s="12">
        <v>0</v>
      </c>
      <c r="E180" s="12">
        <v>0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>
        <f aca="true" t="shared" si="63" ref="O180:O191">SUM(C180:N180)</f>
        <v>0</v>
      </c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</row>
    <row r="181" spans="1:83" s="16" customFormat="1" ht="21.75" customHeight="1">
      <c r="A181" s="33">
        <v>3</v>
      </c>
      <c r="B181" s="35" t="s">
        <v>2</v>
      </c>
      <c r="C181" s="13">
        <v>0</v>
      </c>
      <c r="D181" s="12">
        <v>1</v>
      </c>
      <c r="E181" s="12">
        <v>0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>
        <f t="shared" si="63"/>
        <v>1</v>
      </c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</row>
    <row r="182" spans="1:83" s="16" customFormat="1" ht="21.75" customHeight="1">
      <c r="A182" s="33">
        <v>4</v>
      </c>
      <c r="B182" s="35" t="s">
        <v>3</v>
      </c>
      <c r="C182" s="13">
        <v>0</v>
      </c>
      <c r="D182" s="12">
        <v>0</v>
      </c>
      <c r="E182" s="12">
        <v>0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>
        <f t="shared" si="63"/>
        <v>0</v>
      </c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</row>
    <row r="183" spans="1:83" s="16" customFormat="1" ht="21.75" customHeight="1">
      <c r="A183" s="33">
        <v>5</v>
      </c>
      <c r="B183" s="35" t="s">
        <v>4</v>
      </c>
      <c r="C183" s="13">
        <v>2</v>
      </c>
      <c r="D183" s="12">
        <v>2</v>
      </c>
      <c r="E183" s="12">
        <v>0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>
        <f t="shared" si="63"/>
        <v>4</v>
      </c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</row>
    <row r="184" spans="1:83" s="16" customFormat="1" ht="21.75" customHeight="1">
      <c r="A184" s="33">
        <v>6</v>
      </c>
      <c r="B184" s="35" t="s">
        <v>5</v>
      </c>
      <c r="C184" s="13">
        <v>0</v>
      </c>
      <c r="D184" s="12">
        <v>0</v>
      </c>
      <c r="E184" s="12">
        <v>0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>
        <f t="shared" si="63"/>
        <v>0</v>
      </c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</row>
    <row r="185" spans="1:83" s="16" customFormat="1" ht="21.75" customHeight="1">
      <c r="A185" s="33">
        <v>7</v>
      </c>
      <c r="B185" s="35" t="s">
        <v>6</v>
      </c>
      <c r="C185" s="13">
        <v>4</v>
      </c>
      <c r="D185" s="12">
        <v>4</v>
      </c>
      <c r="E185" s="12">
        <v>3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>
        <f t="shared" si="63"/>
        <v>11</v>
      </c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</row>
    <row r="186" spans="1:83" s="16" customFormat="1" ht="21.75" customHeight="1">
      <c r="A186" s="33">
        <v>8</v>
      </c>
      <c r="B186" s="35" t="s">
        <v>102</v>
      </c>
      <c r="C186" s="13">
        <v>0</v>
      </c>
      <c r="D186" s="12">
        <v>0</v>
      </c>
      <c r="E186" s="12">
        <v>0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>
        <f t="shared" si="63"/>
        <v>0</v>
      </c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</row>
    <row r="187" spans="1:83" s="16" customFormat="1" ht="21.75" customHeight="1">
      <c r="A187" s="121">
        <v>9</v>
      </c>
      <c r="B187" s="36" t="s">
        <v>115</v>
      </c>
      <c r="C187" s="13">
        <v>0</v>
      </c>
      <c r="D187" s="12">
        <v>0</v>
      </c>
      <c r="E187" s="12">
        <v>0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>
        <f t="shared" si="63"/>
        <v>0</v>
      </c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</row>
    <row r="188" spans="1:83" s="16" customFormat="1" ht="21.75" customHeight="1">
      <c r="A188" s="122"/>
      <c r="B188" s="37" t="s">
        <v>7</v>
      </c>
      <c r="C188" s="13">
        <v>0</v>
      </c>
      <c r="D188" s="12">
        <v>0</v>
      </c>
      <c r="E188" s="12">
        <v>0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>
        <f t="shared" si="63"/>
        <v>0</v>
      </c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</row>
    <row r="189" spans="1:83" s="16" customFormat="1" ht="21.75" customHeight="1">
      <c r="A189" s="123"/>
      <c r="B189" s="37" t="s">
        <v>8</v>
      </c>
      <c r="C189" s="13">
        <v>0</v>
      </c>
      <c r="D189" s="12">
        <v>0</v>
      </c>
      <c r="E189" s="12">
        <v>0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>
        <f t="shared" si="63"/>
        <v>0</v>
      </c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</row>
    <row r="190" spans="1:83" s="16" customFormat="1" ht="33.75" customHeight="1">
      <c r="A190" s="33">
        <v>10</v>
      </c>
      <c r="B190" s="36" t="s">
        <v>103</v>
      </c>
      <c r="C190" s="13">
        <v>0</v>
      </c>
      <c r="D190" s="12">
        <v>0</v>
      </c>
      <c r="E190" s="12">
        <v>0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>
        <f t="shared" si="63"/>
        <v>0</v>
      </c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</row>
    <row r="191" spans="1:83" s="16" customFormat="1" ht="47.25" customHeight="1">
      <c r="A191" s="33">
        <v>11</v>
      </c>
      <c r="B191" s="35" t="s">
        <v>104</v>
      </c>
      <c r="C191" s="13">
        <v>0</v>
      </c>
      <c r="D191" s="12">
        <v>0</v>
      </c>
      <c r="E191" s="12">
        <v>0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>
        <f t="shared" si="63"/>
        <v>0</v>
      </c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</row>
    <row r="192" spans="1:83" s="16" customFormat="1" ht="32.25" customHeight="1">
      <c r="A192" s="33">
        <v>12</v>
      </c>
      <c r="B192" s="36" t="s">
        <v>116</v>
      </c>
      <c r="C192" s="13">
        <v>0</v>
      </c>
      <c r="D192" s="12">
        <v>0</v>
      </c>
      <c r="E192" s="12">
        <v>0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22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</row>
    <row r="193" spans="1:83" s="16" customFormat="1" ht="21.75" customHeight="1">
      <c r="A193" s="33">
        <v>13</v>
      </c>
      <c r="B193" s="35" t="s">
        <v>9</v>
      </c>
      <c r="C193" s="13">
        <v>0</v>
      </c>
      <c r="D193" s="12">
        <v>0</v>
      </c>
      <c r="E193" s="12">
        <v>0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>
        <f>SUM(C193:N193)</f>
        <v>0</v>
      </c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</row>
    <row r="194" spans="1:83" s="16" customFormat="1" ht="21.75" customHeight="1">
      <c r="A194" s="33">
        <v>14</v>
      </c>
      <c r="B194" s="35" t="s">
        <v>10</v>
      </c>
      <c r="C194" s="13">
        <v>0</v>
      </c>
      <c r="D194" s="12">
        <v>0</v>
      </c>
      <c r="E194" s="12">
        <v>0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>
        <f aca="true" t="shared" si="64" ref="O194:O224">SUM(C194:N194)</f>
        <v>0</v>
      </c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</row>
    <row r="195" spans="1:83" s="16" customFormat="1" ht="21.75" customHeight="1">
      <c r="A195" s="33">
        <v>15</v>
      </c>
      <c r="B195" s="35" t="s">
        <v>11</v>
      </c>
      <c r="C195" s="13">
        <v>0</v>
      </c>
      <c r="D195" s="12">
        <v>0</v>
      </c>
      <c r="E195" s="12">
        <v>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>
        <f t="shared" si="64"/>
        <v>0</v>
      </c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</row>
    <row r="196" spans="1:83" s="16" customFormat="1" ht="21.75" customHeight="1">
      <c r="A196" s="33">
        <v>16</v>
      </c>
      <c r="B196" s="35" t="s">
        <v>12</v>
      </c>
      <c r="C196" s="13">
        <v>0</v>
      </c>
      <c r="D196" s="12">
        <v>0</v>
      </c>
      <c r="E196" s="12">
        <v>0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>
        <f t="shared" si="64"/>
        <v>0</v>
      </c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</row>
    <row r="197" spans="1:83" s="16" customFormat="1" ht="21.75" customHeight="1">
      <c r="A197" s="33">
        <v>17</v>
      </c>
      <c r="B197" s="35" t="s">
        <v>13</v>
      </c>
      <c r="C197" s="13">
        <v>0</v>
      </c>
      <c r="D197" s="12">
        <v>0</v>
      </c>
      <c r="E197" s="12">
        <v>1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>
        <f t="shared" si="64"/>
        <v>1</v>
      </c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</row>
    <row r="198" spans="1:83" s="16" customFormat="1" ht="28.5" customHeight="1">
      <c r="A198" s="33">
        <v>18</v>
      </c>
      <c r="B198" s="35" t="s">
        <v>14</v>
      </c>
      <c r="C198" s="13">
        <v>0</v>
      </c>
      <c r="D198" s="12">
        <v>0</v>
      </c>
      <c r="E198" s="12">
        <v>0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>
        <f t="shared" si="64"/>
        <v>0</v>
      </c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</row>
    <row r="199" spans="1:83" s="16" customFormat="1" ht="33.75" customHeight="1">
      <c r="A199" s="33">
        <v>19</v>
      </c>
      <c r="B199" s="35" t="s">
        <v>15</v>
      </c>
      <c r="C199" s="13">
        <v>0</v>
      </c>
      <c r="D199" s="12">
        <v>0</v>
      </c>
      <c r="E199" s="12">
        <v>0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>
        <f t="shared" si="64"/>
        <v>0</v>
      </c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</row>
    <row r="200" spans="1:83" s="16" customFormat="1" ht="21.75" customHeight="1">
      <c r="A200" s="33">
        <v>20</v>
      </c>
      <c r="B200" s="35" t="s">
        <v>16</v>
      </c>
      <c r="C200" s="13">
        <v>0</v>
      </c>
      <c r="D200" s="12">
        <v>0</v>
      </c>
      <c r="E200" s="12">
        <v>0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>
        <f t="shared" si="64"/>
        <v>0</v>
      </c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</row>
    <row r="201" spans="1:83" s="16" customFormat="1" ht="21.75" customHeight="1">
      <c r="A201" s="33">
        <v>21</v>
      </c>
      <c r="B201" s="35" t="s">
        <v>17</v>
      </c>
      <c r="C201" s="13">
        <v>0</v>
      </c>
      <c r="D201" s="12">
        <v>0</v>
      </c>
      <c r="E201" s="12">
        <v>0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>
        <f t="shared" si="64"/>
        <v>0</v>
      </c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</row>
    <row r="202" spans="1:83" s="16" customFormat="1" ht="21.75" customHeight="1">
      <c r="A202" s="33">
        <v>22</v>
      </c>
      <c r="B202" s="35" t="s">
        <v>18</v>
      </c>
      <c r="C202" s="13">
        <v>0</v>
      </c>
      <c r="D202" s="12">
        <v>0</v>
      </c>
      <c r="E202" s="12">
        <v>0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>
        <f t="shared" si="64"/>
        <v>0</v>
      </c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</row>
    <row r="203" spans="1:83" s="16" customFormat="1" ht="21.75" customHeight="1">
      <c r="A203" s="33">
        <v>23</v>
      </c>
      <c r="B203" s="35" t="s">
        <v>105</v>
      </c>
      <c r="C203" s="13">
        <v>0</v>
      </c>
      <c r="D203" s="12">
        <v>0</v>
      </c>
      <c r="E203" s="12">
        <v>0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>
        <f t="shared" si="64"/>
        <v>0</v>
      </c>
      <c r="Q203" s="38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</row>
    <row r="204" spans="1:83" s="16" customFormat="1" ht="21.75" customHeight="1">
      <c r="A204" s="121">
        <v>24</v>
      </c>
      <c r="B204" s="35" t="s">
        <v>20</v>
      </c>
      <c r="C204" s="13">
        <v>0</v>
      </c>
      <c r="D204" s="12">
        <v>0</v>
      </c>
      <c r="E204" s="12">
        <v>0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>
        <f t="shared" si="64"/>
        <v>0</v>
      </c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</row>
    <row r="205" spans="1:83" s="16" customFormat="1" ht="21" customHeight="1">
      <c r="A205" s="122"/>
      <c r="B205" s="37" t="s">
        <v>21</v>
      </c>
      <c r="C205" s="13">
        <v>0</v>
      </c>
      <c r="D205" s="12">
        <v>0</v>
      </c>
      <c r="E205" s="12">
        <v>0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>
        <f t="shared" si="64"/>
        <v>0</v>
      </c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</row>
    <row r="206" spans="1:83" s="16" customFormat="1" ht="21.75" customHeight="1">
      <c r="A206" s="122"/>
      <c r="B206" s="37" t="s">
        <v>22</v>
      </c>
      <c r="C206" s="13">
        <v>0</v>
      </c>
      <c r="D206" s="12">
        <v>0</v>
      </c>
      <c r="E206" s="12">
        <v>0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>
        <f t="shared" si="64"/>
        <v>0</v>
      </c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</row>
    <row r="207" spans="1:83" s="16" customFormat="1" ht="21.75" customHeight="1">
      <c r="A207" s="123"/>
      <c r="B207" s="37" t="s">
        <v>23</v>
      </c>
      <c r="C207" s="13">
        <v>0</v>
      </c>
      <c r="D207" s="12">
        <v>0</v>
      </c>
      <c r="E207" s="12">
        <v>0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>
        <f t="shared" si="64"/>
        <v>0</v>
      </c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</row>
    <row r="208" spans="1:83" s="16" customFormat="1" ht="21.75" customHeight="1">
      <c r="A208" s="33">
        <v>25</v>
      </c>
      <c r="B208" s="35" t="s">
        <v>24</v>
      </c>
      <c r="C208" s="13">
        <v>0</v>
      </c>
      <c r="D208" s="12">
        <v>0</v>
      </c>
      <c r="E208" s="12">
        <v>0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>
        <f t="shared" si="64"/>
        <v>0</v>
      </c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</row>
    <row r="209" spans="1:83" s="16" customFormat="1" ht="21.75" customHeight="1">
      <c r="A209" s="121">
        <v>26</v>
      </c>
      <c r="B209" s="35" t="s">
        <v>25</v>
      </c>
      <c r="C209" s="13">
        <v>0</v>
      </c>
      <c r="D209" s="12">
        <v>0</v>
      </c>
      <c r="E209" s="12">
        <v>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>
        <f t="shared" si="64"/>
        <v>0</v>
      </c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</row>
    <row r="210" spans="1:83" s="16" customFormat="1" ht="21.75" customHeight="1">
      <c r="A210" s="122"/>
      <c r="B210" s="37" t="s">
        <v>26</v>
      </c>
      <c r="C210" s="13">
        <v>0</v>
      </c>
      <c r="D210" s="12">
        <v>0</v>
      </c>
      <c r="E210" s="12">
        <v>0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>
        <f t="shared" si="64"/>
        <v>0</v>
      </c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</row>
    <row r="211" spans="1:83" s="16" customFormat="1" ht="21.75" customHeight="1">
      <c r="A211" s="123"/>
      <c r="B211" s="37" t="s">
        <v>27</v>
      </c>
      <c r="C211" s="13">
        <v>0</v>
      </c>
      <c r="D211" s="12">
        <v>0</v>
      </c>
      <c r="E211" s="12">
        <v>0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>
        <f t="shared" si="64"/>
        <v>0</v>
      </c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</row>
    <row r="212" spans="1:83" s="16" customFormat="1" ht="30" customHeight="1">
      <c r="A212" s="33">
        <v>27</v>
      </c>
      <c r="B212" s="35" t="s">
        <v>28</v>
      </c>
      <c r="C212" s="13">
        <v>0</v>
      </c>
      <c r="D212" s="12">
        <v>0</v>
      </c>
      <c r="E212" s="12">
        <v>0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>
        <f t="shared" si="64"/>
        <v>0</v>
      </c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</row>
    <row r="213" spans="1:83" s="16" customFormat="1" ht="35.25" customHeight="1">
      <c r="A213" s="33">
        <v>28</v>
      </c>
      <c r="B213" s="35" t="s">
        <v>29</v>
      </c>
      <c r="C213" s="13">
        <v>0</v>
      </c>
      <c r="D213" s="12">
        <v>0</v>
      </c>
      <c r="E213" s="12">
        <v>0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>
        <f t="shared" si="64"/>
        <v>0</v>
      </c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</row>
    <row r="214" spans="1:83" s="16" customFormat="1" ht="46.5" customHeight="1">
      <c r="A214" s="33">
        <v>29</v>
      </c>
      <c r="B214" s="35" t="s">
        <v>118</v>
      </c>
      <c r="C214" s="74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>
        <f t="shared" si="64"/>
        <v>0</v>
      </c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</row>
    <row r="215" spans="1:83" s="16" customFormat="1" ht="31.5" customHeight="1">
      <c r="A215" s="33">
        <v>30</v>
      </c>
      <c r="B215" s="39" t="s">
        <v>57</v>
      </c>
      <c r="C215" s="74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>
        <f t="shared" si="64"/>
        <v>0</v>
      </c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</row>
    <row r="216" spans="1:83" s="16" customFormat="1" ht="31.5" customHeight="1">
      <c r="A216" s="121">
        <v>31</v>
      </c>
      <c r="B216" s="23" t="s">
        <v>50</v>
      </c>
      <c r="C216" s="13">
        <v>82</v>
      </c>
      <c r="D216" s="12">
        <v>0</v>
      </c>
      <c r="E216" s="12">
        <v>1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>
        <f t="shared" si="64"/>
        <v>83</v>
      </c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</row>
    <row r="217" spans="1:83" s="16" customFormat="1" ht="31.5" customHeight="1">
      <c r="A217" s="122"/>
      <c r="B217" s="24" t="s">
        <v>106</v>
      </c>
      <c r="C217" s="13">
        <v>15</v>
      </c>
      <c r="D217" s="12">
        <v>0</v>
      </c>
      <c r="E217" s="12">
        <v>0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>
        <f t="shared" si="64"/>
        <v>15</v>
      </c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</row>
    <row r="218" spans="1:83" s="16" customFormat="1" ht="31.5" customHeight="1">
      <c r="A218" s="122"/>
      <c r="B218" s="24" t="s">
        <v>107</v>
      </c>
      <c r="C218" s="13">
        <v>0</v>
      </c>
      <c r="D218" s="12">
        <v>0</v>
      </c>
      <c r="E218" s="12">
        <v>0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>
        <f t="shared" si="64"/>
        <v>0</v>
      </c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</row>
    <row r="219" spans="1:83" s="16" customFormat="1" ht="31.5" customHeight="1">
      <c r="A219" s="122"/>
      <c r="B219" s="24" t="s">
        <v>108</v>
      </c>
      <c r="C219" s="13">
        <v>2</v>
      </c>
      <c r="D219" s="12">
        <v>0</v>
      </c>
      <c r="E219" s="12">
        <v>0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>
        <f t="shared" si="64"/>
        <v>2</v>
      </c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</row>
    <row r="220" spans="1:83" s="16" customFormat="1" ht="31.5" customHeight="1">
      <c r="A220" s="122"/>
      <c r="B220" s="24" t="s">
        <v>109</v>
      </c>
      <c r="C220" s="13">
        <v>0</v>
      </c>
      <c r="D220" s="12">
        <v>0</v>
      </c>
      <c r="E220" s="12">
        <v>0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>
        <f t="shared" si="64"/>
        <v>0</v>
      </c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</row>
    <row r="221" spans="1:83" s="16" customFormat="1" ht="31.5" customHeight="1">
      <c r="A221" s="122"/>
      <c r="B221" s="24" t="s">
        <v>110</v>
      </c>
      <c r="C221" s="13">
        <v>0</v>
      </c>
      <c r="D221" s="12">
        <v>0</v>
      </c>
      <c r="E221" s="12">
        <v>0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>
        <f t="shared" si="64"/>
        <v>0</v>
      </c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</row>
    <row r="222" spans="1:83" s="16" customFormat="1" ht="31.5" customHeight="1">
      <c r="A222" s="122"/>
      <c r="B222" s="24" t="s">
        <v>111</v>
      </c>
      <c r="C222" s="13">
        <v>0</v>
      </c>
      <c r="D222" s="12">
        <v>0</v>
      </c>
      <c r="E222" s="12">
        <v>0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>
        <f t="shared" si="64"/>
        <v>0</v>
      </c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</row>
    <row r="223" spans="1:83" s="16" customFormat="1" ht="31.5" customHeight="1">
      <c r="A223" s="122"/>
      <c r="B223" s="24" t="s">
        <v>112</v>
      </c>
      <c r="C223" s="13">
        <v>2</v>
      </c>
      <c r="D223" s="12">
        <v>0</v>
      </c>
      <c r="E223" s="12">
        <v>0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>
        <f t="shared" si="64"/>
        <v>2</v>
      </c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</row>
    <row r="224" spans="1:83" s="16" customFormat="1" ht="31.5" customHeight="1">
      <c r="A224" s="123"/>
      <c r="B224" s="24" t="s">
        <v>113</v>
      </c>
      <c r="C224" s="13">
        <v>63</v>
      </c>
      <c r="D224" s="12">
        <v>0</v>
      </c>
      <c r="E224" s="12">
        <v>1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>
        <f t="shared" si="64"/>
        <v>64</v>
      </c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</row>
    <row r="225" spans="1:83" s="16" customFormat="1" ht="21.75" customHeight="1">
      <c r="A225" s="121">
        <v>32</v>
      </c>
      <c r="B225" s="40" t="s">
        <v>117</v>
      </c>
      <c r="C225" s="13">
        <v>29</v>
      </c>
      <c r="D225" s="12">
        <v>30</v>
      </c>
      <c r="E225" s="12">
        <v>31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22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</row>
    <row r="226" spans="1:83" s="16" customFormat="1" ht="21.75" customHeight="1">
      <c r="A226" s="122"/>
      <c r="B226" s="37" t="s">
        <v>129</v>
      </c>
      <c r="C226" s="13">
        <v>1</v>
      </c>
      <c r="D226" s="12">
        <v>2</v>
      </c>
      <c r="E226" s="12">
        <v>3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22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</row>
    <row r="227" spans="1:83" s="16" customFormat="1" ht="21.75" customHeight="1">
      <c r="A227" s="122"/>
      <c r="B227" s="37" t="s">
        <v>130</v>
      </c>
      <c r="C227" s="13">
        <v>6</v>
      </c>
      <c r="D227" s="12">
        <v>6</v>
      </c>
      <c r="E227" s="12">
        <v>6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22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</row>
    <row r="228" spans="1:83" s="16" customFormat="1" ht="21.75" customHeight="1">
      <c r="A228" s="122"/>
      <c r="B228" s="37" t="s">
        <v>131</v>
      </c>
      <c r="C228" s="13">
        <v>2</v>
      </c>
      <c r="D228" s="12">
        <v>2</v>
      </c>
      <c r="E228" s="12">
        <v>2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22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</row>
    <row r="229" spans="1:83" s="16" customFormat="1" ht="21.75" customHeight="1">
      <c r="A229" s="122"/>
      <c r="B229" s="37" t="s">
        <v>132</v>
      </c>
      <c r="C229" s="13">
        <v>2</v>
      </c>
      <c r="D229" s="12">
        <v>2</v>
      </c>
      <c r="E229" s="12">
        <v>2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22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</row>
    <row r="230" spans="1:83" s="16" customFormat="1" ht="23.25" customHeight="1">
      <c r="A230" s="122"/>
      <c r="B230" s="37" t="s">
        <v>133</v>
      </c>
      <c r="C230" s="13">
        <v>2</v>
      </c>
      <c r="D230" s="12">
        <v>2</v>
      </c>
      <c r="E230" s="12">
        <v>2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22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</row>
    <row r="231" spans="1:83" s="16" customFormat="1" ht="21.75" customHeight="1">
      <c r="A231" s="123"/>
      <c r="B231" s="37" t="s">
        <v>30</v>
      </c>
      <c r="C231" s="13">
        <v>16</v>
      </c>
      <c r="D231" s="12">
        <v>16</v>
      </c>
      <c r="E231" s="12">
        <v>16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22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</row>
    <row r="232" spans="1:83" s="16" customFormat="1" ht="29.25" customHeight="1">
      <c r="A232" s="121">
        <v>33</v>
      </c>
      <c r="B232" s="35" t="s">
        <v>51</v>
      </c>
      <c r="C232" s="13">
        <v>0</v>
      </c>
      <c r="D232" s="12">
        <v>0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>
        <f>SUM(C232:N232)</f>
        <v>0</v>
      </c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</row>
    <row r="233" spans="1:83" s="16" customFormat="1" ht="19.5" customHeight="1">
      <c r="A233" s="122"/>
      <c r="B233" s="37" t="s">
        <v>52</v>
      </c>
      <c r="C233" s="13">
        <v>0</v>
      </c>
      <c r="D233" s="12">
        <v>0</v>
      </c>
      <c r="E233" s="12">
        <v>0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>
        <f>SUM(C233:N233)</f>
        <v>0</v>
      </c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</row>
    <row r="234" spans="1:15" ht="19.5" customHeight="1">
      <c r="A234" s="122"/>
      <c r="B234" s="37" t="s">
        <v>53</v>
      </c>
      <c r="C234" s="13">
        <v>0</v>
      </c>
      <c r="D234" s="12">
        <v>0</v>
      </c>
      <c r="E234" s="12">
        <v>0</v>
      </c>
      <c r="F234" s="12"/>
      <c r="G234" s="12"/>
      <c r="H234" s="12"/>
      <c r="I234" s="12"/>
      <c r="J234" s="12"/>
      <c r="K234" s="12"/>
      <c r="L234" s="12"/>
      <c r="M234" s="12"/>
      <c r="N234" s="12"/>
      <c r="O234" s="12">
        <f>SUM(C234:N234)</f>
        <v>0</v>
      </c>
    </row>
    <row r="235" spans="1:15" ht="19.5" customHeight="1">
      <c r="A235" s="123"/>
      <c r="B235" s="37" t="s">
        <v>54</v>
      </c>
      <c r="C235" s="13">
        <v>0</v>
      </c>
      <c r="D235" s="12">
        <v>0</v>
      </c>
      <c r="E235" s="12">
        <v>0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>
        <f>SUM(C235:N235)</f>
        <v>0</v>
      </c>
    </row>
    <row r="236" spans="1:2" ht="14.25">
      <c r="A236" s="15"/>
      <c r="B236" s="15"/>
    </row>
    <row r="237" spans="1:2" ht="14.25">
      <c r="A237" s="15"/>
      <c r="B237" s="15"/>
    </row>
    <row r="238" spans="1:73" s="16" customFormat="1" ht="22.5" customHeight="1">
      <c r="A238" s="124"/>
      <c r="B238" s="125"/>
      <c r="C238" s="126" t="s">
        <v>58</v>
      </c>
      <c r="D238" s="127"/>
      <c r="E238" s="128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</row>
    <row r="239" spans="1:73" s="16" customFormat="1" ht="26.25" customHeight="1">
      <c r="A239" s="17"/>
      <c r="B239" s="18"/>
      <c r="C239" s="19" t="s">
        <v>31</v>
      </c>
      <c r="D239" s="19" t="s">
        <v>32</v>
      </c>
      <c r="E239" s="19" t="s">
        <v>33</v>
      </c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</row>
    <row r="240" spans="1:73" s="16" customFormat="1" ht="21.75" customHeight="1">
      <c r="A240" s="33">
        <v>1</v>
      </c>
      <c r="B240" s="34" t="s">
        <v>125</v>
      </c>
      <c r="C240" s="13">
        <v>51</v>
      </c>
      <c r="D240" s="12">
        <v>37</v>
      </c>
      <c r="E240" s="12">
        <v>26</v>
      </c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</row>
    <row r="241" spans="1:73" s="16" customFormat="1" ht="30.75" customHeight="1">
      <c r="A241" s="33">
        <v>2</v>
      </c>
      <c r="B241" s="35" t="s">
        <v>101</v>
      </c>
      <c r="C241" s="13">
        <v>4</v>
      </c>
      <c r="D241" s="12">
        <v>3</v>
      </c>
      <c r="E241" s="12">
        <v>3</v>
      </c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</row>
    <row r="242" spans="1:73" s="16" customFormat="1" ht="21.75" customHeight="1">
      <c r="A242" s="33">
        <v>3</v>
      </c>
      <c r="B242" s="35" t="s">
        <v>2</v>
      </c>
      <c r="C242" s="13">
        <v>4</v>
      </c>
      <c r="D242" s="12">
        <v>10</v>
      </c>
      <c r="E242" s="12">
        <v>3</v>
      </c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</row>
    <row r="243" spans="1:73" s="16" customFormat="1" ht="21.75" customHeight="1">
      <c r="A243" s="33">
        <v>4</v>
      </c>
      <c r="B243" s="35" t="s">
        <v>3</v>
      </c>
      <c r="C243" s="13">
        <v>9</v>
      </c>
      <c r="D243" s="12">
        <v>12</v>
      </c>
      <c r="E243" s="12">
        <v>1</v>
      </c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</row>
    <row r="244" spans="1:73" s="16" customFormat="1" ht="21.75" customHeight="1">
      <c r="A244" s="33">
        <v>5</v>
      </c>
      <c r="B244" s="35" t="s">
        <v>4</v>
      </c>
      <c r="C244" s="13">
        <v>14</v>
      </c>
      <c r="D244" s="12">
        <v>14</v>
      </c>
      <c r="E244" s="12">
        <v>2</v>
      </c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</row>
    <row r="245" spans="1:73" s="16" customFormat="1" ht="21.75" customHeight="1">
      <c r="A245" s="33">
        <v>6</v>
      </c>
      <c r="B245" s="35" t="s">
        <v>5</v>
      </c>
      <c r="C245" s="13">
        <v>5</v>
      </c>
      <c r="D245" s="12">
        <v>7</v>
      </c>
      <c r="E245" s="12">
        <v>2</v>
      </c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</row>
    <row r="246" spans="1:73" s="16" customFormat="1" ht="21.75" customHeight="1">
      <c r="A246" s="33">
        <v>7</v>
      </c>
      <c r="B246" s="35" t="s">
        <v>6</v>
      </c>
      <c r="C246" s="13">
        <v>155</v>
      </c>
      <c r="D246" s="12">
        <v>138</v>
      </c>
      <c r="E246" s="12">
        <v>53</v>
      </c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</row>
    <row r="247" spans="1:73" s="16" customFormat="1" ht="21.75" customHeight="1">
      <c r="A247" s="33">
        <v>8</v>
      </c>
      <c r="B247" s="35" t="s">
        <v>102</v>
      </c>
      <c r="C247" s="13">
        <v>5</v>
      </c>
      <c r="D247" s="12">
        <v>2</v>
      </c>
      <c r="E247" s="12">
        <v>4</v>
      </c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</row>
    <row r="248" spans="1:73" s="16" customFormat="1" ht="21.75" customHeight="1">
      <c r="A248" s="121">
        <v>9</v>
      </c>
      <c r="B248" s="36" t="s">
        <v>115</v>
      </c>
      <c r="C248" s="13">
        <v>16</v>
      </c>
      <c r="D248" s="12">
        <v>23</v>
      </c>
      <c r="E248" s="12">
        <v>29</v>
      </c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</row>
    <row r="249" spans="1:73" s="16" customFormat="1" ht="21.75" customHeight="1">
      <c r="A249" s="122"/>
      <c r="B249" s="37" t="s">
        <v>7</v>
      </c>
      <c r="C249" s="13">
        <v>9</v>
      </c>
      <c r="D249" s="12">
        <v>15</v>
      </c>
      <c r="E249" s="12">
        <v>16</v>
      </c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</row>
    <row r="250" spans="1:73" s="16" customFormat="1" ht="21.75" customHeight="1">
      <c r="A250" s="123"/>
      <c r="B250" s="37" t="s">
        <v>8</v>
      </c>
      <c r="C250" s="13">
        <v>7</v>
      </c>
      <c r="D250" s="12">
        <v>8</v>
      </c>
      <c r="E250" s="12">
        <v>13</v>
      </c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</row>
    <row r="251" spans="1:73" s="16" customFormat="1" ht="33.75" customHeight="1">
      <c r="A251" s="33">
        <v>10</v>
      </c>
      <c r="B251" s="36" t="s">
        <v>103</v>
      </c>
      <c r="C251" s="13">
        <v>0</v>
      </c>
      <c r="D251" s="12">
        <v>12</v>
      </c>
      <c r="E251" s="12">
        <v>1</v>
      </c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</row>
    <row r="252" spans="1:73" s="16" customFormat="1" ht="47.25" customHeight="1">
      <c r="A252" s="33">
        <v>11</v>
      </c>
      <c r="B252" s="35" t="s">
        <v>104</v>
      </c>
      <c r="C252" s="13">
        <v>0</v>
      </c>
      <c r="D252" s="12">
        <v>12</v>
      </c>
      <c r="E252" s="12">
        <v>1</v>
      </c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</row>
    <row r="253" spans="1:73" s="16" customFormat="1" ht="32.25" customHeight="1">
      <c r="A253" s="33">
        <v>12</v>
      </c>
      <c r="B253" s="36" t="s">
        <v>116</v>
      </c>
      <c r="C253" s="13">
        <v>34</v>
      </c>
      <c r="D253" s="12">
        <v>31</v>
      </c>
      <c r="E253" s="12">
        <v>0</v>
      </c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</row>
    <row r="254" spans="1:73" s="16" customFormat="1" ht="21.75" customHeight="1">
      <c r="A254" s="33">
        <v>13</v>
      </c>
      <c r="B254" s="35" t="s">
        <v>9</v>
      </c>
      <c r="C254" s="13">
        <v>0</v>
      </c>
      <c r="D254" s="12">
        <v>0</v>
      </c>
      <c r="E254" s="12">
        <v>0</v>
      </c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</row>
    <row r="255" spans="1:73" s="16" customFormat="1" ht="21.75" customHeight="1">
      <c r="A255" s="33">
        <v>14</v>
      </c>
      <c r="B255" s="35" t="s">
        <v>10</v>
      </c>
      <c r="C255" s="13">
        <v>0</v>
      </c>
      <c r="D255" s="12">
        <v>0</v>
      </c>
      <c r="E255" s="12">
        <v>0</v>
      </c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</row>
    <row r="256" spans="1:73" s="16" customFormat="1" ht="21.75" customHeight="1">
      <c r="A256" s="33">
        <v>15</v>
      </c>
      <c r="B256" s="35" t="s">
        <v>11</v>
      </c>
      <c r="C256" s="13">
        <v>0</v>
      </c>
      <c r="D256" s="12">
        <v>0</v>
      </c>
      <c r="E256" s="12">
        <v>0</v>
      </c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</row>
    <row r="257" spans="1:73" s="16" customFormat="1" ht="21.75" customHeight="1">
      <c r="A257" s="33">
        <v>16</v>
      </c>
      <c r="B257" s="35" t="s">
        <v>12</v>
      </c>
      <c r="C257" s="13">
        <v>0</v>
      </c>
      <c r="D257" s="12">
        <v>0</v>
      </c>
      <c r="E257" s="12">
        <v>0</v>
      </c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</row>
    <row r="258" spans="1:73" s="16" customFormat="1" ht="21.75" customHeight="1">
      <c r="A258" s="33">
        <v>17</v>
      </c>
      <c r="B258" s="35" t="s">
        <v>13</v>
      </c>
      <c r="C258" s="13">
        <v>6</v>
      </c>
      <c r="D258" s="12">
        <v>0</v>
      </c>
      <c r="E258" s="12">
        <v>0</v>
      </c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</row>
    <row r="259" spans="1:73" s="16" customFormat="1" ht="28.5" customHeight="1">
      <c r="A259" s="33">
        <v>18</v>
      </c>
      <c r="B259" s="35" t="s">
        <v>14</v>
      </c>
      <c r="C259" s="13">
        <v>40</v>
      </c>
      <c r="D259" s="12">
        <v>32</v>
      </c>
      <c r="E259" s="12">
        <v>15</v>
      </c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</row>
    <row r="260" spans="1:73" s="16" customFormat="1" ht="33.75" customHeight="1">
      <c r="A260" s="33">
        <v>19</v>
      </c>
      <c r="B260" s="35" t="s">
        <v>15</v>
      </c>
      <c r="C260" s="13">
        <v>0</v>
      </c>
      <c r="D260" s="12">
        <v>0</v>
      </c>
      <c r="E260" s="12">
        <v>125</v>
      </c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</row>
    <row r="261" spans="1:73" s="16" customFormat="1" ht="21.75" customHeight="1">
      <c r="A261" s="33">
        <v>20</v>
      </c>
      <c r="B261" s="35" t="s">
        <v>16</v>
      </c>
      <c r="C261" s="13">
        <v>2</v>
      </c>
      <c r="D261" s="12">
        <v>1</v>
      </c>
      <c r="E261" s="12">
        <v>2</v>
      </c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</row>
    <row r="262" spans="1:73" s="16" customFormat="1" ht="21.75" customHeight="1">
      <c r="A262" s="33">
        <v>21</v>
      </c>
      <c r="B262" s="35" t="s">
        <v>17</v>
      </c>
      <c r="C262" s="13">
        <v>3</v>
      </c>
      <c r="D262" s="12">
        <v>4</v>
      </c>
      <c r="E262" s="12">
        <v>1</v>
      </c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</row>
    <row r="263" spans="1:73" s="16" customFormat="1" ht="21.75" customHeight="1">
      <c r="A263" s="33">
        <v>22</v>
      </c>
      <c r="B263" s="35" t="s">
        <v>18</v>
      </c>
      <c r="C263" s="13">
        <v>1</v>
      </c>
      <c r="D263" s="12">
        <v>0</v>
      </c>
      <c r="E263" s="12">
        <v>0</v>
      </c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</row>
    <row r="264" spans="1:73" s="16" customFormat="1" ht="21.75" customHeight="1">
      <c r="A264" s="33">
        <v>23</v>
      </c>
      <c r="B264" s="35" t="s">
        <v>105</v>
      </c>
      <c r="C264" s="13">
        <v>2</v>
      </c>
      <c r="D264" s="12">
        <v>2</v>
      </c>
      <c r="E264" s="12">
        <v>1</v>
      </c>
      <c r="G264" s="38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</row>
    <row r="265" spans="1:73" s="16" customFormat="1" ht="21.75" customHeight="1">
      <c r="A265" s="121">
        <v>24</v>
      </c>
      <c r="B265" s="35" t="s">
        <v>20</v>
      </c>
      <c r="C265" s="13">
        <v>0</v>
      </c>
      <c r="D265" s="12">
        <v>0</v>
      </c>
      <c r="E265" s="12">
        <v>0</v>
      </c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</row>
    <row r="266" spans="1:73" s="16" customFormat="1" ht="21" customHeight="1">
      <c r="A266" s="122"/>
      <c r="B266" s="37" t="s">
        <v>21</v>
      </c>
      <c r="C266" s="13">
        <v>0</v>
      </c>
      <c r="D266" s="12">
        <v>0</v>
      </c>
      <c r="E266" s="12">
        <v>0</v>
      </c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</row>
    <row r="267" spans="1:73" s="16" customFormat="1" ht="21.75" customHeight="1">
      <c r="A267" s="122"/>
      <c r="B267" s="37" t="s">
        <v>22</v>
      </c>
      <c r="C267" s="13">
        <v>0</v>
      </c>
      <c r="D267" s="12">
        <v>0</v>
      </c>
      <c r="E267" s="12">
        <v>0</v>
      </c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</row>
    <row r="268" spans="1:73" s="16" customFormat="1" ht="21.75" customHeight="1">
      <c r="A268" s="123"/>
      <c r="B268" s="37" t="s">
        <v>23</v>
      </c>
      <c r="C268" s="13">
        <v>0</v>
      </c>
      <c r="D268" s="12">
        <v>0</v>
      </c>
      <c r="E268" s="12">
        <v>0</v>
      </c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</row>
    <row r="269" spans="1:73" s="16" customFormat="1" ht="21.75" customHeight="1">
      <c r="A269" s="33">
        <v>25</v>
      </c>
      <c r="B269" s="35" t="s">
        <v>24</v>
      </c>
      <c r="C269" s="13">
        <v>1</v>
      </c>
      <c r="D269" s="12">
        <v>1</v>
      </c>
      <c r="E269" s="12">
        <v>0</v>
      </c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</row>
    <row r="270" spans="1:73" s="16" customFormat="1" ht="21.75" customHeight="1">
      <c r="A270" s="121">
        <v>26</v>
      </c>
      <c r="B270" s="35" t="s">
        <v>25</v>
      </c>
      <c r="C270" s="81">
        <v>1</v>
      </c>
      <c r="D270" s="12">
        <v>1</v>
      </c>
      <c r="E270" s="12">
        <v>0</v>
      </c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</row>
    <row r="271" spans="1:73" s="16" customFormat="1" ht="21.75" customHeight="1">
      <c r="A271" s="122"/>
      <c r="B271" s="37" t="s">
        <v>26</v>
      </c>
      <c r="C271" s="13">
        <v>0</v>
      </c>
      <c r="D271" s="12">
        <v>0</v>
      </c>
      <c r="E271" s="12">
        <v>0</v>
      </c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</row>
    <row r="272" spans="1:73" s="16" customFormat="1" ht="21.75" customHeight="1">
      <c r="A272" s="123"/>
      <c r="B272" s="37" t="s">
        <v>27</v>
      </c>
      <c r="C272" s="13">
        <v>1</v>
      </c>
      <c r="D272" s="12">
        <v>1</v>
      </c>
      <c r="E272" s="12">
        <v>0</v>
      </c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</row>
    <row r="273" spans="1:73" s="16" customFormat="1" ht="30" customHeight="1">
      <c r="A273" s="33">
        <v>27</v>
      </c>
      <c r="B273" s="35" t="s">
        <v>28</v>
      </c>
      <c r="C273" s="13">
        <v>1</v>
      </c>
      <c r="D273" s="12">
        <v>0</v>
      </c>
      <c r="E273" s="12">
        <v>0</v>
      </c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</row>
    <row r="274" spans="1:73" s="16" customFormat="1" ht="21.75" customHeight="1">
      <c r="A274" s="33">
        <v>28</v>
      </c>
      <c r="B274" s="35" t="s">
        <v>29</v>
      </c>
      <c r="C274" s="13">
        <v>1</v>
      </c>
      <c r="D274" s="12">
        <v>2</v>
      </c>
      <c r="E274" s="12">
        <v>0</v>
      </c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</row>
    <row r="275" spans="1:73" s="16" customFormat="1" ht="46.5" customHeight="1">
      <c r="A275" s="33">
        <v>29</v>
      </c>
      <c r="B275" s="35" t="s">
        <v>118</v>
      </c>
      <c r="C275" s="13">
        <v>0</v>
      </c>
      <c r="D275" s="12">
        <v>0</v>
      </c>
      <c r="E275" s="12">
        <v>0</v>
      </c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</row>
    <row r="276" spans="1:73" s="16" customFormat="1" ht="31.5" customHeight="1">
      <c r="A276" s="33">
        <v>30</v>
      </c>
      <c r="B276" s="39" t="s">
        <v>57</v>
      </c>
      <c r="C276" s="13">
        <v>9</v>
      </c>
      <c r="D276" s="12">
        <v>19</v>
      </c>
      <c r="E276" s="12">
        <v>11</v>
      </c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</row>
    <row r="277" spans="1:73" s="16" customFormat="1" ht="23.25" customHeight="1">
      <c r="A277" s="121">
        <v>31</v>
      </c>
      <c r="B277" s="23" t="s">
        <v>50</v>
      </c>
      <c r="C277" s="81">
        <v>17</v>
      </c>
      <c r="D277" s="12">
        <v>90</v>
      </c>
      <c r="E277" s="12">
        <v>61</v>
      </c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</row>
    <row r="278" spans="1:73" s="16" customFormat="1" ht="23.25" customHeight="1">
      <c r="A278" s="122"/>
      <c r="B278" s="62" t="s">
        <v>106</v>
      </c>
      <c r="C278" s="13">
        <v>0</v>
      </c>
      <c r="D278" s="13">
        <v>7</v>
      </c>
      <c r="E278" s="12">
        <v>4</v>
      </c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</row>
    <row r="279" spans="1:73" s="16" customFormat="1" ht="23.25" customHeight="1">
      <c r="A279" s="122"/>
      <c r="B279" s="62" t="s">
        <v>107</v>
      </c>
      <c r="C279" s="13">
        <v>0</v>
      </c>
      <c r="D279" s="13">
        <v>0</v>
      </c>
      <c r="E279" s="12">
        <v>0</v>
      </c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</row>
    <row r="280" spans="1:73" s="16" customFormat="1" ht="23.25" customHeight="1">
      <c r="A280" s="122"/>
      <c r="B280" s="62" t="s">
        <v>108</v>
      </c>
      <c r="C280" s="13">
        <v>0</v>
      </c>
      <c r="D280" s="13">
        <v>0</v>
      </c>
      <c r="E280" s="12">
        <v>0</v>
      </c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</row>
    <row r="281" spans="1:73" s="16" customFormat="1" ht="23.25" customHeight="1">
      <c r="A281" s="122"/>
      <c r="B281" s="62" t="s">
        <v>109</v>
      </c>
      <c r="C281" s="13">
        <v>8</v>
      </c>
      <c r="D281" s="13">
        <v>3</v>
      </c>
      <c r="E281" s="12">
        <v>3</v>
      </c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</row>
    <row r="282" spans="1:73" s="16" customFormat="1" ht="23.25" customHeight="1">
      <c r="A282" s="122"/>
      <c r="B282" s="62" t="s">
        <v>110</v>
      </c>
      <c r="C282" s="13">
        <v>0</v>
      </c>
      <c r="D282" s="13">
        <v>1</v>
      </c>
      <c r="E282" s="12">
        <v>0</v>
      </c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</row>
    <row r="283" spans="1:73" s="16" customFormat="1" ht="23.25" customHeight="1">
      <c r="A283" s="122"/>
      <c r="B283" s="62" t="s">
        <v>111</v>
      </c>
      <c r="C283" s="13">
        <v>9</v>
      </c>
      <c r="D283" s="13">
        <v>24</v>
      </c>
      <c r="E283" s="12">
        <v>11</v>
      </c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</row>
    <row r="284" spans="1:73" s="16" customFormat="1" ht="23.25" customHeight="1">
      <c r="A284" s="122"/>
      <c r="B284" s="62" t="s">
        <v>112</v>
      </c>
      <c r="C284" s="13">
        <v>0</v>
      </c>
      <c r="D284" s="13">
        <v>7</v>
      </c>
      <c r="E284" s="12">
        <v>10</v>
      </c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</row>
    <row r="285" spans="1:73" s="16" customFormat="1" ht="23.25" customHeight="1">
      <c r="A285" s="123"/>
      <c r="B285" s="62" t="s">
        <v>113</v>
      </c>
      <c r="C285" s="13">
        <v>0</v>
      </c>
      <c r="D285" s="13">
        <v>48</v>
      </c>
      <c r="E285" s="12">
        <v>33</v>
      </c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</row>
    <row r="286" spans="1:73" s="16" customFormat="1" ht="21.75" customHeight="1">
      <c r="A286" s="121">
        <v>32</v>
      </c>
      <c r="B286" s="40" t="s">
        <v>117</v>
      </c>
      <c r="C286" s="81">
        <v>1939</v>
      </c>
      <c r="D286" s="12">
        <v>1979</v>
      </c>
      <c r="E286" s="12">
        <v>1845</v>
      </c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</row>
    <row r="287" spans="1:73" s="16" customFormat="1" ht="21.75" customHeight="1">
      <c r="A287" s="122"/>
      <c r="B287" s="37" t="s">
        <v>129</v>
      </c>
      <c r="C287" s="13">
        <v>51</v>
      </c>
      <c r="D287" s="12">
        <v>88</v>
      </c>
      <c r="E287" s="12">
        <v>114</v>
      </c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</row>
    <row r="288" spans="1:73" s="16" customFormat="1" ht="21.75" customHeight="1">
      <c r="A288" s="122"/>
      <c r="B288" s="37" t="s">
        <v>130</v>
      </c>
      <c r="C288" s="13">
        <v>495</v>
      </c>
      <c r="D288" s="12">
        <v>495</v>
      </c>
      <c r="E288" s="12">
        <v>495</v>
      </c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</row>
    <row r="289" spans="1:73" s="16" customFormat="1" ht="21.75" customHeight="1">
      <c r="A289" s="122"/>
      <c r="B289" s="37" t="s">
        <v>131</v>
      </c>
      <c r="C289" s="13">
        <v>461</v>
      </c>
      <c r="D289" s="12">
        <v>461</v>
      </c>
      <c r="E289" s="12">
        <v>423</v>
      </c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</row>
    <row r="290" spans="1:73" s="16" customFormat="1" ht="21.75" customHeight="1">
      <c r="A290" s="122"/>
      <c r="B290" s="37" t="s">
        <v>132</v>
      </c>
      <c r="C290" s="13">
        <v>285</v>
      </c>
      <c r="D290" s="12">
        <v>285</v>
      </c>
      <c r="E290" s="12">
        <v>252</v>
      </c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</row>
    <row r="291" spans="1:73" s="16" customFormat="1" ht="23.25" customHeight="1">
      <c r="A291" s="122"/>
      <c r="B291" s="37" t="s">
        <v>133</v>
      </c>
      <c r="C291" s="13">
        <v>295</v>
      </c>
      <c r="D291" s="12">
        <v>295</v>
      </c>
      <c r="E291" s="12">
        <v>222</v>
      </c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</row>
    <row r="292" spans="1:73" s="16" customFormat="1" ht="21.75" customHeight="1">
      <c r="A292" s="123"/>
      <c r="B292" s="37" t="s">
        <v>30</v>
      </c>
      <c r="C292" s="13">
        <v>352</v>
      </c>
      <c r="D292" s="12">
        <v>355</v>
      </c>
      <c r="E292" s="12">
        <v>339</v>
      </c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</row>
    <row r="293" spans="1:83" s="16" customFormat="1" ht="15">
      <c r="A293" s="42"/>
      <c r="B293" s="43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</row>
    <row r="294" spans="1:83" s="16" customFormat="1" ht="15">
      <c r="A294" s="42"/>
      <c r="B294" s="43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</row>
  </sheetData>
  <sheetProtection/>
  <protectedRanges>
    <protectedRange sqref="AA310 A528:W543 AA414:AL427 AA428 Z480:AF493 AA295:AJ309 AK298:AK309 AK295:AK296 W494:W526 A347:W395 A295:M344 W396:W479 AB347:AU361 A396:V526" name="Servidores"/>
  </protectedRanges>
  <mergeCells count="39">
    <mergeCell ref="A248:A250"/>
    <mergeCell ref="A209:A211"/>
    <mergeCell ref="A216:A224"/>
    <mergeCell ref="A225:A231"/>
    <mergeCell ref="A232:A235"/>
    <mergeCell ref="A187:A189"/>
    <mergeCell ref="A204:A207"/>
    <mergeCell ref="A120:O120"/>
    <mergeCell ref="A111:A117"/>
    <mergeCell ref="A130:A132"/>
    <mergeCell ref="A147:A150"/>
    <mergeCell ref="A152:A154"/>
    <mergeCell ref="A159:A167"/>
    <mergeCell ref="A1:O1"/>
    <mergeCell ref="A12:A14"/>
    <mergeCell ref="A50:A56"/>
    <mergeCell ref="A57:A60"/>
    <mergeCell ref="F39:N40"/>
    <mergeCell ref="F57:N60"/>
    <mergeCell ref="O50:O56"/>
    <mergeCell ref="F2:O2"/>
    <mergeCell ref="A41:A49"/>
    <mergeCell ref="A29:A32"/>
    <mergeCell ref="A34:A36"/>
    <mergeCell ref="A286:A292"/>
    <mergeCell ref="A265:A268"/>
    <mergeCell ref="A270:A272"/>
    <mergeCell ref="A95:A97"/>
    <mergeCell ref="A63:O63"/>
    <mergeCell ref="A177:O177"/>
    <mergeCell ref="A102:A110"/>
    <mergeCell ref="A73:A75"/>
    <mergeCell ref="A90:A93"/>
    <mergeCell ref="C238:E238"/>
    <mergeCell ref="A2:B3"/>
    <mergeCell ref="C2:E2"/>
    <mergeCell ref="A277:A285"/>
    <mergeCell ref="A238:B238"/>
    <mergeCell ref="A168:A174"/>
  </mergeCells>
  <printOptions/>
  <pageMargins left="0.7" right="0.7" top="0.75" bottom="0.75" header="0.3" footer="0.3"/>
  <pageSetup horizontalDpi="600" verticalDpi="600" orientation="landscape" paperSize="5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>
    <tabColor rgb="FFB2B2B2"/>
  </sheetPr>
  <dimension ref="A1:CE57"/>
  <sheetViews>
    <sheetView workbookViewId="0" topLeftCell="A1">
      <selection activeCell="C7" sqref="C7"/>
    </sheetView>
  </sheetViews>
  <sheetFormatPr defaultColWidth="13.7109375" defaultRowHeight="15" zeroHeight="1"/>
  <cols>
    <col min="1" max="1" width="6.28125" style="25" customWidth="1"/>
    <col min="2" max="2" width="44.00390625" style="26" customWidth="1"/>
    <col min="3" max="3" width="12.00390625" style="15" customWidth="1"/>
    <col min="4" max="4" width="16.421875" style="15" customWidth="1"/>
    <col min="5" max="5" width="12.421875" style="15" customWidth="1"/>
    <col min="6" max="6" width="11.140625" style="15" customWidth="1"/>
    <col min="7" max="7" width="11.7109375" style="15" customWidth="1"/>
    <col min="8" max="14" width="9.57421875" style="15" customWidth="1"/>
    <col min="15" max="15" width="8.421875" style="15" customWidth="1"/>
    <col min="16" max="16" width="7.00390625" style="15" customWidth="1"/>
    <col min="17" max="17" width="7.00390625" style="15" hidden="1" customWidth="1"/>
    <col min="18" max="18" width="9.00390625" style="15" hidden="1" customWidth="1"/>
    <col min="19" max="19" width="7.00390625" style="15" hidden="1" customWidth="1"/>
    <col min="20" max="20" width="11.28125" style="15" hidden="1" customWidth="1"/>
    <col min="21" max="22" width="7.00390625" style="15" hidden="1" customWidth="1"/>
    <col min="23" max="23" width="10.28125" style="15" hidden="1" customWidth="1"/>
    <col min="24" max="25" width="7.00390625" style="15" hidden="1" customWidth="1"/>
    <col min="26" max="26" width="15.8515625" style="15" hidden="1" customWidth="1"/>
    <col min="27" max="30" width="7.00390625" style="15" hidden="1" customWidth="1"/>
    <col min="31" max="31" width="12.28125" style="15" hidden="1" customWidth="1"/>
    <col min="32" max="32" width="11.421875" style="15" hidden="1" customWidth="1"/>
    <col min="33" max="33" width="7.00390625" style="15" hidden="1" customWidth="1"/>
    <col min="34" max="70" width="0" style="15" hidden="1" customWidth="1"/>
    <col min="71" max="71" width="11.28125" style="32" hidden="1" customWidth="1"/>
    <col min="72" max="83" width="9.140625" style="32" hidden="1" customWidth="1"/>
    <col min="84" max="16384" width="0" style="15" hidden="1" customWidth="1"/>
  </cols>
  <sheetData>
    <row r="1" spans="1:83" ht="23.25" customHeight="1">
      <c r="A1" s="138" t="s">
        <v>137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  <c r="BQ1" s="32"/>
      <c r="BR1" s="32"/>
      <c r="CD1" s="15"/>
      <c r="CE1" s="15"/>
    </row>
    <row r="2" spans="1:81" s="16" customFormat="1" ht="22.5" customHeight="1">
      <c r="A2" s="126" t="s">
        <v>134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</row>
    <row r="3" spans="1:81" s="16" customFormat="1" ht="26.25" customHeight="1">
      <c r="A3" s="17"/>
      <c r="B3" s="18"/>
      <c r="C3" s="80" t="s">
        <v>33</v>
      </c>
      <c r="D3" s="80" t="s">
        <v>34</v>
      </c>
      <c r="E3" s="80" t="s">
        <v>35</v>
      </c>
      <c r="F3" s="80" t="s">
        <v>36</v>
      </c>
      <c r="G3" s="80" t="s">
        <v>37</v>
      </c>
      <c r="H3" s="80" t="s">
        <v>38</v>
      </c>
      <c r="I3" s="80" t="s">
        <v>39</v>
      </c>
      <c r="J3" s="80" t="s">
        <v>40</v>
      </c>
      <c r="K3" s="80" t="s">
        <v>41</v>
      </c>
      <c r="L3" s="80" t="s">
        <v>42</v>
      </c>
      <c r="M3" s="80" t="s">
        <v>43</v>
      </c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</row>
    <row r="4" spans="1:81" s="16" customFormat="1" ht="21.75" customHeight="1">
      <c r="A4" s="83">
        <v>1</v>
      </c>
      <c r="B4" s="34" t="s">
        <v>125</v>
      </c>
      <c r="C4" s="81">
        <v>1594</v>
      </c>
      <c r="D4" s="81"/>
      <c r="E4" s="81"/>
      <c r="F4" s="81"/>
      <c r="G4" s="81"/>
      <c r="H4" s="81"/>
      <c r="I4" s="81"/>
      <c r="J4" s="81"/>
      <c r="K4" s="81"/>
      <c r="L4" s="81"/>
      <c r="M4" s="81">
        <f aca="true" t="shared" si="0" ref="M4:M16">SUM(C4:L4)</f>
        <v>1594</v>
      </c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</row>
    <row r="5" spans="1:81" s="16" customFormat="1" ht="30.75" customHeight="1">
      <c r="A5" s="83">
        <v>2</v>
      </c>
      <c r="B5" s="35" t="s">
        <v>101</v>
      </c>
      <c r="C5" s="81">
        <v>0</v>
      </c>
      <c r="D5" s="81"/>
      <c r="E5" s="81"/>
      <c r="F5" s="81"/>
      <c r="G5" s="81"/>
      <c r="H5" s="81"/>
      <c r="I5" s="81"/>
      <c r="J5" s="81"/>
      <c r="K5" s="81"/>
      <c r="L5" s="81"/>
      <c r="M5" s="81">
        <f t="shared" si="0"/>
        <v>0</v>
      </c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</row>
    <row r="6" spans="1:81" s="16" customFormat="1" ht="21.75" customHeight="1">
      <c r="A6" s="83">
        <v>3</v>
      </c>
      <c r="B6" s="35" t="s">
        <v>2</v>
      </c>
      <c r="C6" s="81">
        <v>12</v>
      </c>
      <c r="D6" s="81"/>
      <c r="E6" s="81"/>
      <c r="F6" s="81"/>
      <c r="G6" s="81"/>
      <c r="H6" s="81"/>
      <c r="I6" s="81"/>
      <c r="J6" s="81"/>
      <c r="K6" s="81"/>
      <c r="L6" s="81"/>
      <c r="M6" s="81">
        <f t="shared" si="0"/>
        <v>12</v>
      </c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</row>
    <row r="7" spans="1:81" s="16" customFormat="1" ht="21.75" customHeight="1">
      <c r="A7" s="83">
        <v>4</v>
      </c>
      <c r="B7" s="35" t="s">
        <v>3</v>
      </c>
      <c r="C7" s="81">
        <v>1</v>
      </c>
      <c r="D7" s="81"/>
      <c r="E7" s="81"/>
      <c r="F7" s="81"/>
      <c r="G7" s="81"/>
      <c r="H7" s="81"/>
      <c r="I7" s="81"/>
      <c r="J7" s="81"/>
      <c r="K7" s="81"/>
      <c r="L7" s="81"/>
      <c r="M7" s="81">
        <f t="shared" si="0"/>
        <v>1</v>
      </c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</row>
    <row r="8" spans="1:81" s="16" customFormat="1" ht="21.75" customHeight="1">
      <c r="A8" s="83">
        <v>5</v>
      </c>
      <c r="B8" s="35" t="s">
        <v>4</v>
      </c>
      <c r="C8" s="81">
        <v>14</v>
      </c>
      <c r="D8" s="81"/>
      <c r="E8" s="81"/>
      <c r="F8" s="81"/>
      <c r="G8" s="81"/>
      <c r="H8" s="81"/>
      <c r="I8" s="81"/>
      <c r="J8" s="81"/>
      <c r="K8" s="81"/>
      <c r="L8" s="81"/>
      <c r="M8" s="81">
        <f t="shared" si="0"/>
        <v>14</v>
      </c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</row>
    <row r="9" spans="1:81" s="16" customFormat="1" ht="21.75" customHeight="1">
      <c r="A9" s="83">
        <v>6</v>
      </c>
      <c r="B9" s="35" t="s">
        <v>5</v>
      </c>
      <c r="C9" s="81">
        <v>0</v>
      </c>
      <c r="D9" s="81"/>
      <c r="E9" s="81"/>
      <c r="F9" s="81"/>
      <c r="G9" s="81"/>
      <c r="H9" s="81"/>
      <c r="I9" s="81"/>
      <c r="J9" s="81"/>
      <c r="K9" s="81"/>
      <c r="L9" s="81"/>
      <c r="M9" s="81">
        <f t="shared" si="0"/>
        <v>0</v>
      </c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</row>
    <row r="10" spans="1:81" s="16" customFormat="1" ht="21.75" customHeight="1">
      <c r="A10" s="83">
        <v>7</v>
      </c>
      <c r="B10" s="35" t="s">
        <v>6</v>
      </c>
      <c r="C10" s="81">
        <v>16</v>
      </c>
      <c r="D10" s="81"/>
      <c r="E10" s="81"/>
      <c r="F10" s="81"/>
      <c r="G10" s="81"/>
      <c r="H10" s="81"/>
      <c r="I10" s="81"/>
      <c r="J10" s="81"/>
      <c r="K10" s="81"/>
      <c r="L10" s="81"/>
      <c r="M10" s="81">
        <f t="shared" si="0"/>
        <v>16</v>
      </c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</row>
    <row r="11" spans="1:81" s="16" customFormat="1" ht="21.75" customHeight="1">
      <c r="A11" s="83">
        <v>8</v>
      </c>
      <c r="B11" s="35" t="s">
        <v>102</v>
      </c>
      <c r="C11" s="81">
        <v>0</v>
      </c>
      <c r="D11" s="81"/>
      <c r="E11" s="81"/>
      <c r="F11" s="81"/>
      <c r="G11" s="81"/>
      <c r="H11" s="81"/>
      <c r="I11" s="81"/>
      <c r="J11" s="81"/>
      <c r="K11" s="81"/>
      <c r="L11" s="81"/>
      <c r="M11" s="81">
        <f t="shared" si="0"/>
        <v>0</v>
      </c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</row>
    <row r="12" spans="1:81" s="16" customFormat="1" ht="21.75" customHeight="1">
      <c r="A12" s="121">
        <v>9</v>
      </c>
      <c r="B12" s="36" t="s">
        <v>115</v>
      </c>
      <c r="C12" s="81">
        <v>1</v>
      </c>
      <c r="D12" s="81"/>
      <c r="E12" s="81"/>
      <c r="F12" s="81"/>
      <c r="G12" s="81"/>
      <c r="H12" s="81"/>
      <c r="I12" s="81"/>
      <c r="J12" s="81"/>
      <c r="K12" s="81"/>
      <c r="L12" s="81"/>
      <c r="M12" s="81">
        <f t="shared" si="0"/>
        <v>1</v>
      </c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</row>
    <row r="13" spans="1:81" s="16" customFormat="1" ht="21.75" customHeight="1">
      <c r="A13" s="122"/>
      <c r="B13" s="37" t="s">
        <v>7</v>
      </c>
      <c r="C13" s="13"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81">
        <f t="shared" si="0"/>
        <v>0</v>
      </c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</row>
    <row r="14" spans="1:81" s="16" customFormat="1" ht="21.75" customHeight="1">
      <c r="A14" s="123"/>
      <c r="B14" s="37" t="s">
        <v>8</v>
      </c>
      <c r="C14" s="13">
        <v>1</v>
      </c>
      <c r="D14" s="13"/>
      <c r="E14" s="13"/>
      <c r="F14" s="13"/>
      <c r="G14" s="13"/>
      <c r="H14" s="13"/>
      <c r="I14" s="13"/>
      <c r="J14" s="13"/>
      <c r="K14" s="13"/>
      <c r="L14" s="13"/>
      <c r="M14" s="81">
        <f t="shared" si="0"/>
        <v>1</v>
      </c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</row>
    <row r="15" spans="1:81" s="16" customFormat="1" ht="33.75" customHeight="1">
      <c r="A15" s="83">
        <v>10</v>
      </c>
      <c r="B15" s="36" t="s">
        <v>103</v>
      </c>
      <c r="C15" s="81">
        <v>0</v>
      </c>
      <c r="D15" s="81"/>
      <c r="E15" s="81"/>
      <c r="F15" s="81"/>
      <c r="G15" s="81"/>
      <c r="H15" s="81"/>
      <c r="I15" s="81"/>
      <c r="J15" s="81"/>
      <c r="K15" s="81"/>
      <c r="L15" s="81"/>
      <c r="M15" s="81">
        <f t="shared" si="0"/>
        <v>0</v>
      </c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</row>
    <row r="16" spans="1:81" s="16" customFormat="1" ht="47.25" customHeight="1">
      <c r="A16" s="83">
        <v>11</v>
      </c>
      <c r="B16" s="35" t="s">
        <v>104</v>
      </c>
      <c r="C16" s="81">
        <v>0</v>
      </c>
      <c r="D16" s="81"/>
      <c r="E16" s="81"/>
      <c r="F16" s="81"/>
      <c r="G16" s="81"/>
      <c r="H16" s="81"/>
      <c r="I16" s="81"/>
      <c r="J16" s="81"/>
      <c r="K16" s="81"/>
      <c r="L16" s="81"/>
      <c r="M16" s="81">
        <f t="shared" si="0"/>
        <v>0</v>
      </c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1:81" s="16" customFormat="1" ht="32.25" customHeight="1">
      <c r="A17" s="83">
        <v>12</v>
      </c>
      <c r="B17" s="36" t="s">
        <v>116</v>
      </c>
      <c r="C17" s="81">
        <v>0</v>
      </c>
      <c r="D17" s="81"/>
      <c r="E17" s="81"/>
      <c r="F17" s="81"/>
      <c r="G17" s="81"/>
      <c r="H17" s="81"/>
      <c r="I17" s="81"/>
      <c r="J17" s="81"/>
      <c r="K17" s="81"/>
      <c r="L17" s="81"/>
      <c r="M17" s="82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</row>
    <row r="18" spans="1:81" s="16" customFormat="1" ht="21.75" customHeight="1">
      <c r="A18" s="83">
        <v>13</v>
      </c>
      <c r="B18" s="35" t="s">
        <v>9</v>
      </c>
      <c r="C18" s="81">
        <v>0</v>
      </c>
      <c r="D18" s="81"/>
      <c r="E18" s="81"/>
      <c r="F18" s="81"/>
      <c r="G18" s="81"/>
      <c r="H18" s="81"/>
      <c r="I18" s="81"/>
      <c r="J18" s="81"/>
      <c r="K18" s="81"/>
      <c r="L18" s="81"/>
      <c r="M18" s="81">
        <f aca="true" t="shared" si="1" ref="M18:M49">SUM(C18:L18)</f>
        <v>0</v>
      </c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1:81" s="16" customFormat="1" ht="21.75" customHeight="1">
      <c r="A19" s="83">
        <v>14</v>
      </c>
      <c r="B19" s="35" t="s">
        <v>10</v>
      </c>
      <c r="C19" s="81">
        <v>0</v>
      </c>
      <c r="D19" s="81"/>
      <c r="E19" s="81"/>
      <c r="F19" s="81"/>
      <c r="G19" s="81"/>
      <c r="H19" s="81"/>
      <c r="I19" s="81"/>
      <c r="J19" s="81"/>
      <c r="K19" s="81"/>
      <c r="L19" s="81"/>
      <c r="M19" s="81">
        <f t="shared" si="1"/>
        <v>0</v>
      </c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</row>
    <row r="20" spans="1:81" s="16" customFormat="1" ht="21.75" customHeight="1">
      <c r="A20" s="83">
        <v>15</v>
      </c>
      <c r="B20" s="35" t="s">
        <v>11</v>
      </c>
      <c r="C20" s="81">
        <v>0</v>
      </c>
      <c r="D20" s="81"/>
      <c r="E20" s="81"/>
      <c r="F20" s="81"/>
      <c r="G20" s="81"/>
      <c r="H20" s="81"/>
      <c r="I20" s="81"/>
      <c r="J20" s="81"/>
      <c r="K20" s="81"/>
      <c r="L20" s="81"/>
      <c r="M20" s="81">
        <f t="shared" si="1"/>
        <v>0</v>
      </c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</row>
    <row r="21" spans="1:81" s="16" customFormat="1" ht="21.75" customHeight="1">
      <c r="A21" s="83">
        <v>16</v>
      </c>
      <c r="B21" s="35" t="s">
        <v>12</v>
      </c>
      <c r="C21" s="81">
        <v>0</v>
      </c>
      <c r="D21" s="81"/>
      <c r="E21" s="81"/>
      <c r="F21" s="81"/>
      <c r="G21" s="81"/>
      <c r="H21" s="81"/>
      <c r="I21" s="81"/>
      <c r="J21" s="81"/>
      <c r="K21" s="81"/>
      <c r="L21" s="81"/>
      <c r="M21" s="81">
        <f t="shared" si="1"/>
        <v>0</v>
      </c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</row>
    <row r="22" spans="1:81" s="16" customFormat="1" ht="21.75" customHeight="1">
      <c r="A22" s="83">
        <v>17</v>
      </c>
      <c r="B22" s="35" t="s">
        <v>13</v>
      </c>
      <c r="C22" s="81">
        <v>42</v>
      </c>
      <c r="D22" s="81"/>
      <c r="E22" s="81"/>
      <c r="F22" s="81"/>
      <c r="G22" s="81"/>
      <c r="H22" s="81"/>
      <c r="I22" s="81"/>
      <c r="J22" s="81"/>
      <c r="K22" s="81"/>
      <c r="L22" s="81"/>
      <c r="M22" s="81">
        <f t="shared" si="1"/>
        <v>42</v>
      </c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</row>
    <row r="23" spans="1:81" s="16" customFormat="1" ht="28.5" customHeight="1">
      <c r="A23" s="83">
        <v>18</v>
      </c>
      <c r="B23" s="35" t="s">
        <v>14</v>
      </c>
      <c r="C23" s="81">
        <v>66</v>
      </c>
      <c r="D23" s="81"/>
      <c r="E23" s="81"/>
      <c r="F23" s="81"/>
      <c r="G23" s="81"/>
      <c r="H23" s="81"/>
      <c r="I23" s="81"/>
      <c r="J23" s="81"/>
      <c r="K23" s="81"/>
      <c r="L23" s="81"/>
      <c r="M23" s="81">
        <f t="shared" si="1"/>
        <v>66</v>
      </c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</row>
    <row r="24" spans="1:81" s="16" customFormat="1" ht="33.75" customHeight="1">
      <c r="A24" s="83">
        <v>19</v>
      </c>
      <c r="B24" s="35" t="s">
        <v>15</v>
      </c>
      <c r="C24" s="81">
        <v>0</v>
      </c>
      <c r="D24" s="81"/>
      <c r="E24" s="81"/>
      <c r="F24" s="81"/>
      <c r="G24" s="81"/>
      <c r="H24" s="81"/>
      <c r="I24" s="81"/>
      <c r="J24" s="81"/>
      <c r="K24" s="81"/>
      <c r="L24" s="81"/>
      <c r="M24" s="81">
        <f t="shared" si="1"/>
        <v>0</v>
      </c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</row>
    <row r="25" spans="1:81" s="16" customFormat="1" ht="21.75" customHeight="1">
      <c r="A25" s="83">
        <v>20</v>
      </c>
      <c r="B25" s="35" t="s">
        <v>16</v>
      </c>
      <c r="C25" s="81">
        <v>0</v>
      </c>
      <c r="D25" s="81"/>
      <c r="E25" s="81"/>
      <c r="F25" s="81"/>
      <c r="G25" s="81"/>
      <c r="H25" s="81"/>
      <c r="I25" s="81"/>
      <c r="J25" s="81"/>
      <c r="K25" s="81"/>
      <c r="L25" s="81"/>
      <c r="M25" s="81">
        <f t="shared" si="1"/>
        <v>0</v>
      </c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</row>
    <row r="26" spans="1:81" s="16" customFormat="1" ht="21.75" customHeight="1">
      <c r="A26" s="83">
        <v>21</v>
      </c>
      <c r="B26" s="35" t="s">
        <v>17</v>
      </c>
      <c r="C26" s="81">
        <v>2</v>
      </c>
      <c r="D26" s="81"/>
      <c r="E26" s="81"/>
      <c r="F26" s="81"/>
      <c r="G26" s="81"/>
      <c r="H26" s="81"/>
      <c r="I26" s="81"/>
      <c r="J26" s="81"/>
      <c r="K26" s="81"/>
      <c r="L26" s="81"/>
      <c r="M26" s="81">
        <f t="shared" si="1"/>
        <v>2</v>
      </c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</row>
    <row r="27" spans="1:81" s="16" customFormat="1" ht="21.75" customHeight="1">
      <c r="A27" s="83">
        <v>22</v>
      </c>
      <c r="B27" s="35" t="s">
        <v>18</v>
      </c>
      <c r="C27" s="81">
        <v>0</v>
      </c>
      <c r="D27" s="81"/>
      <c r="E27" s="81"/>
      <c r="F27" s="81"/>
      <c r="G27" s="81"/>
      <c r="H27" s="81"/>
      <c r="I27" s="81"/>
      <c r="J27" s="81"/>
      <c r="K27" s="81"/>
      <c r="L27" s="81"/>
      <c r="M27" s="81">
        <f t="shared" si="1"/>
        <v>0</v>
      </c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</row>
    <row r="28" spans="1:81" s="16" customFormat="1" ht="21.75" customHeight="1">
      <c r="A28" s="83">
        <v>23</v>
      </c>
      <c r="B28" s="35" t="s">
        <v>105</v>
      </c>
      <c r="C28" s="81">
        <v>0</v>
      </c>
      <c r="D28" s="81"/>
      <c r="E28" s="81"/>
      <c r="F28" s="81"/>
      <c r="G28" s="81"/>
      <c r="H28" s="81"/>
      <c r="I28" s="81"/>
      <c r="J28" s="81"/>
      <c r="K28" s="81"/>
      <c r="L28" s="81"/>
      <c r="M28" s="81">
        <f t="shared" si="1"/>
        <v>0</v>
      </c>
      <c r="O28" s="38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</row>
    <row r="29" spans="1:81" s="16" customFormat="1" ht="21.75" customHeight="1">
      <c r="A29" s="121">
        <v>24</v>
      </c>
      <c r="B29" s="35" t="s">
        <v>20</v>
      </c>
      <c r="C29" s="81">
        <v>0</v>
      </c>
      <c r="D29" s="81"/>
      <c r="E29" s="81"/>
      <c r="F29" s="81"/>
      <c r="G29" s="81"/>
      <c r="H29" s="81"/>
      <c r="I29" s="81"/>
      <c r="J29" s="81"/>
      <c r="K29" s="81"/>
      <c r="L29" s="81"/>
      <c r="M29" s="81">
        <f t="shared" si="1"/>
        <v>0</v>
      </c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</row>
    <row r="30" spans="1:81" s="16" customFormat="1" ht="21" customHeight="1">
      <c r="A30" s="122"/>
      <c r="B30" s="37" t="s">
        <v>21</v>
      </c>
      <c r="C30" s="13"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81">
        <f t="shared" si="1"/>
        <v>0</v>
      </c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</row>
    <row r="31" spans="1:81" s="16" customFormat="1" ht="21.75" customHeight="1">
      <c r="A31" s="122"/>
      <c r="B31" s="37" t="s">
        <v>22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81">
        <f t="shared" si="1"/>
        <v>0</v>
      </c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</row>
    <row r="32" spans="1:81" s="16" customFormat="1" ht="21.75" customHeight="1">
      <c r="A32" s="123"/>
      <c r="B32" s="37" t="s">
        <v>23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81">
        <f t="shared" si="1"/>
        <v>0</v>
      </c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</row>
    <row r="33" spans="1:81" s="16" customFormat="1" ht="21.75" customHeight="1">
      <c r="A33" s="83">
        <v>25</v>
      </c>
      <c r="B33" s="35" t="s">
        <v>24</v>
      </c>
      <c r="C33" s="81">
        <v>4</v>
      </c>
      <c r="D33" s="81"/>
      <c r="E33" s="81"/>
      <c r="F33" s="81"/>
      <c r="G33" s="81"/>
      <c r="H33" s="81"/>
      <c r="I33" s="81"/>
      <c r="J33" s="81"/>
      <c r="K33" s="81"/>
      <c r="L33" s="81"/>
      <c r="M33" s="81">
        <f t="shared" si="1"/>
        <v>4</v>
      </c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</row>
    <row r="34" spans="1:81" s="16" customFormat="1" ht="21.75" customHeight="1">
      <c r="A34" s="121">
        <v>26</v>
      </c>
      <c r="B34" s="35" t="s">
        <v>25</v>
      </c>
      <c r="C34" s="81">
        <v>0</v>
      </c>
      <c r="D34" s="81"/>
      <c r="E34" s="81"/>
      <c r="F34" s="81"/>
      <c r="G34" s="81"/>
      <c r="H34" s="81"/>
      <c r="I34" s="81"/>
      <c r="J34" s="81"/>
      <c r="K34" s="81"/>
      <c r="L34" s="81"/>
      <c r="M34" s="81">
        <f t="shared" si="1"/>
        <v>0</v>
      </c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</row>
    <row r="35" spans="1:81" s="16" customFormat="1" ht="21.75" customHeight="1">
      <c r="A35" s="122"/>
      <c r="B35" s="37" t="s">
        <v>26</v>
      </c>
      <c r="C35" s="13"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81">
        <f t="shared" si="1"/>
        <v>0</v>
      </c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</row>
    <row r="36" spans="1:81" s="16" customFormat="1" ht="21.75" customHeight="1">
      <c r="A36" s="123"/>
      <c r="B36" s="37" t="s">
        <v>27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81">
        <f t="shared" si="1"/>
        <v>0</v>
      </c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</row>
    <row r="37" spans="1:81" s="16" customFormat="1" ht="26.25" customHeight="1">
      <c r="A37" s="83">
        <v>27</v>
      </c>
      <c r="B37" s="35" t="s">
        <v>28</v>
      </c>
      <c r="C37" s="81">
        <v>0</v>
      </c>
      <c r="D37" s="81"/>
      <c r="E37" s="81"/>
      <c r="F37" s="81"/>
      <c r="G37" s="81"/>
      <c r="H37" s="81"/>
      <c r="I37" s="81"/>
      <c r="J37" s="81"/>
      <c r="K37" s="81"/>
      <c r="L37" s="81"/>
      <c r="M37" s="81">
        <f t="shared" si="1"/>
        <v>0</v>
      </c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</row>
    <row r="38" spans="1:81" s="16" customFormat="1" ht="26.25" customHeight="1">
      <c r="A38" s="83">
        <v>28</v>
      </c>
      <c r="B38" s="35" t="s">
        <v>29</v>
      </c>
      <c r="C38" s="81">
        <v>0</v>
      </c>
      <c r="D38" s="81"/>
      <c r="E38" s="81"/>
      <c r="F38" s="81"/>
      <c r="G38" s="81"/>
      <c r="H38" s="81"/>
      <c r="I38" s="81"/>
      <c r="J38" s="81"/>
      <c r="K38" s="81"/>
      <c r="L38" s="81"/>
      <c r="M38" s="81">
        <f t="shared" si="1"/>
        <v>0</v>
      </c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</row>
    <row r="39" spans="1:81" s="16" customFormat="1" ht="46.5" customHeight="1">
      <c r="A39" s="83">
        <v>29</v>
      </c>
      <c r="B39" s="35" t="s">
        <v>118</v>
      </c>
      <c r="C39" s="81">
        <v>0</v>
      </c>
      <c r="D39" s="81"/>
      <c r="E39" s="81"/>
      <c r="F39" s="81"/>
      <c r="G39" s="81"/>
      <c r="H39" s="81"/>
      <c r="I39" s="81"/>
      <c r="J39" s="81"/>
      <c r="K39" s="81"/>
      <c r="L39" s="81"/>
      <c r="M39" s="81">
        <f t="shared" si="1"/>
        <v>0</v>
      </c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</row>
    <row r="40" spans="1:81" s="16" customFormat="1" ht="31.5" customHeight="1">
      <c r="A40" s="83">
        <v>30</v>
      </c>
      <c r="B40" s="39" t="s">
        <v>57</v>
      </c>
      <c r="C40" s="81">
        <v>1</v>
      </c>
      <c r="D40" s="81"/>
      <c r="E40" s="81"/>
      <c r="F40" s="81"/>
      <c r="G40" s="81"/>
      <c r="H40" s="81"/>
      <c r="I40" s="81"/>
      <c r="J40" s="81"/>
      <c r="K40" s="81"/>
      <c r="L40" s="81"/>
      <c r="M40" s="81">
        <f t="shared" si="1"/>
        <v>1</v>
      </c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</row>
    <row r="41" spans="1:81" s="16" customFormat="1" ht="31.5" customHeight="1">
      <c r="A41" s="121">
        <v>31</v>
      </c>
      <c r="B41" s="23" t="s">
        <v>50</v>
      </c>
      <c r="C41" s="81">
        <v>1</v>
      </c>
      <c r="D41" s="81"/>
      <c r="E41" s="81"/>
      <c r="F41" s="81"/>
      <c r="G41" s="81"/>
      <c r="H41" s="81"/>
      <c r="I41" s="81"/>
      <c r="J41" s="81"/>
      <c r="K41" s="81"/>
      <c r="L41" s="81"/>
      <c r="M41" s="81">
        <f t="shared" si="1"/>
        <v>1</v>
      </c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</row>
    <row r="42" spans="1:81" s="16" customFormat="1" ht="24" customHeight="1">
      <c r="A42" s="122"/>
      <c r="B42" s="62" t="s">
        <v>106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81">
        <f t="shared" si="1"/>
        <v>0</v>
      </c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</row>
    <row r="43" spans="1:81" s="16" customFormat="1" ht="24" customHeight="1">
      <c r="A43" s="122"/>
      <c r="B43" s="62" t="s">
        <v>107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81">
        <f t="shared" si="1"/>
        <v>0</v>
      </c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</row>
    <row r="44" spans="1:81" s="16" customFormat="1" ht="24" customHeight="1">
      <c r="A44" s="122"/>
      <c r="B44" s="62" t="s">
        <v>108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81">
        <f t="shared" si="1"/>
        <v>0</v>
      </c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</row>
    <row r="45" spans="1:81" s="16" customFormat="1" ht="24" customHeight="1">
      <c r="A45" s="122"/>
      <c r="B45" s="62" t="s">
        <v>109</v>
      </c>
      <c r="C45" s="13">
        <v>1</v>
      </c>
      <c r="D45" s="13"/>
      <c r="E45" s="13"/>
      <c r="F45" s="13"/>
      <c r="G45" s="13"/>
      <c r="H45" s="13"/>
      <c r="I45" s="13"/>
      <c r="J45" s="13"/>
      <c r="K45" s="13"/>
      <c r="L45" s="13"/>
      <c r="M45" s="81">
        <f t="shared" si="1"/>
        <v>1</v>
      </c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</row>
    <row r="46" spans="1:81" s="16" customFormat="1" ht="24" customHeight="1">
      <c r="A46" s="122"/>
      <c r="B46" s="62" t="s">
        <v>110</v>
      </c>
      <c r="C46" s="13">
        <v>0</v>
      </c>
      <c r="D46" s="13"/>
      <c r="E46" s="13"/>
      <c r="F46" s="13"/>
      <c r="G46" s="13"/>
      <c r="H46" s="13"/>
      <c r="I46" s="13"/>
      <c r="J46" s="13"/>
      <c r="K46" s="13"/>
      <c r="L46" s="13"/>
      <c r="M46" s="81">
        <f t="shared" si="1"/>
        <v>0</v>
      </c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</row>
    <row r="47" spans="1:81" s="16" customFormat="1" ht="24" customHeight="1">
      <c r="A47" s="122"/>
      <c r="B47" s="62" t="s">
        <v>111</v>
      </c>
      <c r="C47" s="13">
        <v>0</v>
      </c>
      <c r="D47" s="13"/>
      <c r="E47" s="13"/>
      <c r="F47" s="13"/>
      <c r="G47" s="13"/>
      <c r="H47" s="13"/>
      <c r="I47" s="13"/>
      <c r="J47" s="13"/>
      <c r="K47" s="13"/>
      <c r="L47" s="13"/>
      <c r="M47" s="81">
        <f t="shared" si="1"/>
        <v>0</v>
      </c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</row>
    <row r="48" spans="1:81" s="16" customFormat="1" ht="24" customHeight="1">
      <c r="A48" s="122"/>
      <c r="B48" s="62" t="s">
        <v>112</v>
      </c>
      <c r="C48" s="13">
        <v>0</v>
      </c>
      <c r="D48" s="13"/>
      <c r="E48" s="13"/>
      <c r="F48" s="13"/>
      <c r="G48" s="13"/>
      <c r="H48" s="13"/>
      <c r="I48" s="13"/>
      <c r="J48" s="13"/>
      <c r="K48" s="13"/>
      <c r="L48" s="13"/>
      <c r="M48" s="81">
        <f t="shared" si="1"/>
        <v>0</v>
      </c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</row>
    <row r="49" spans="1:81" s="16" customFormat="1" ht="24" customHeight="1">
      <c r="A49" s="123"/>
      <c r="B49" s="62" t="s">
        <v>113</v>
      </c>
      <c r="C49" s="13"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81">
        <f t="shared" si="1"/>
        <v>0</v>
      </c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</row>
    <row r="50" spans="1:81" s="16" customFormat="1" ht="21.75" customHeight="1">
      <c r="A50" s="121">
        <v>32</v>
      </c>
      <c r="B50" s="40" t="s">
        <v>117</v>
      </c>
      <c r="C50" s="81">
        <v>1594</v>
      </c>
      <c r="D50" s="81"/>
      <c r="E50" s="81"/>
      <c r="F50" s="81"/>
      <c r="G50" s="81"/>
      <c r="H50" s="81"/>
      <c r="I50" s="81"/>
      <c r="J50" s="81"/>
      <c r="K50" s="81"/>
      <c r="L50" s="81"/>
      <c r="M50" s="82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</row>
    <row r="51" spans="1:81" s="16" customFormat="1" ht="21.75" customHeight="1">
      <c r="A51" s="122"/>
      <c r="B51" s="37" t="s">
        <v>129</v>
      </c>
      <c r="C51" s="13">
        <v>1594</v>
      </c>
      <c r="D51" s="13"/>
      <c r="E51" s="13"/>
      <c r="F51" s="13"/>
      <c r="G51" s="13"/>
      <c r="H51" s="13"/>
      <c r="I51" s="13"/>
      <c r="J51" s="13"/>
      <c r="K51" s="13"/>
      <c r="L51" s="13"/>
      <c r="M51" s="82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</row>
    <row r="52" spans="1:81" s="16" customFormat="1" ht="21.75" customHeight="1">
      <c r="A52" s="122"/>
      <c r="B52" s="37" t="s">
        <v>130</v>
      </c>
      <c r="C52" s="13">
        <v>0</v>
      </c>
      <c r="D52" s="13"/>
      <c r="E52" s="13"/>
      <c r="F52" s="13"/>
      <c r="G52" s="13"/>
      <c r="H52" s="13"/>
      <c r="I52" s="13"/>
      <c r="J52" s="13"/>
      <c r="K52" s="13"/>
      <c r="L52" s="13"/>
      <c r="M52" s="82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</row>
    <row r="53" spans="1:81" s="16" customFormat="1" ht="21.75" customHeight="1">
      <c r="A53" s="122"/>
      <c r="B53" s="37" t="s">
        <v>131</v>
      </c>
      <c r="C53" s="13">
        <v>0</v>
      </c>
      <c r="D53" s="13"/>
      <c r="E53" s="13"/>
      <c r="F53" s="13"/>
      <c r="G53" s="13"/>
      <c r="H53" s="13"/>
      <c r="I53" s="13"/>
      <c r="J53" s="13"/>
      <c r="K53" s="13"/>
      <c r="L53" s="13"/>
      <c r="M53" s="82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</row>
    <row r="54" spans="1:81" s="16" customFormat="1" ht="21.75" customHeight="1">
      <c r="A54" s="122"/>
      <c r="B54" s="37" t="s">
        <v>132</v>
      </c>
      <c r="C54" s="13">
        <v>0</v>
      </c>
      <c r="D54" s="13"/>
      <c r="E54" s="13"/>
      <c r="F54" s="13"/>
      <c r="G54" s="13"/>
      <c r="H54" s="13"/>
      <c r="I54" s="13"/>
      <c r="J54" s="13"/>
      <c r="K54" s="13"/>
      <c r="L54" s="13"/>
      <c r="M54" s="82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</row>
    <row r="55" spans="1:81" s="16" customFormat="1" ht="23.25" customHeight="1">
      <c r="A55" s="122"/>
      <c r="B55" s="37" t="s">
        <v>133</v>
      </c>
      <c r="C55" s="13">
        <v>0</v>
      </c>
      <c r="D55" s="13"/>
      <c r="E55" s="13"/>
      <c r="F55" s="13"/>
      <c r="G55" s="13"/>
      <c r="H55" s="13"/>
      <c r="I55" s="13"/>
      <c r="J55" s="13"/>
      <c r="K55" s="13"/>
      <c r="L55" s="13"/>
      <c r="M55" s="82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</row>
    <row r="56" spans="1:81" s="16" customFormat="1" ht="21.75" customHeight="1">
      <c r="A56" s="123"/>
      <c r="B56" s="37" t="s">
        <v>30</v>
      </c>
      <c r="C56" s="13">
        <v>0</v>
      </c>
      <c r="D56" s="13"/>
      <c r="E56" s="13"/>
      <c r="F56" s="13"/>
      <c r="G56" s="13"/>
      <c r="H56" s="13"/>
      <c r="I56" s="13"/>
      <c r="J56" s="13"/>
      <c r="K56" s="13"/>
      <c r="L56" s="13"/>
      <c r="M56" s="82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</row>
    <row r="57" spans="1:83" s="16" customFormat="1" ht="15">
      <c r="A57" s="42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</row>
    <row r="58" ht="14.25"/>
  </sheetData>
  <sheetProtection/>
  <protectedRanges>
    <protectedRange sqref="D73:M73 D74:E87 A115:W115 D59:E72 A59:C87" name="Servidores"/>
    <protectedRange sqref="R103:V113 A90:P114 R90:V100" name="Servidores publicos"/>
    <protectedRange sqref="A116:O127" name="Servidores publicos_1"/>
  </protectedRanges>
  <mergeCells count="7">
    <mergeCell ref="A50:A56"/>
    <mergeCell ref="A12:A14"/>
    <mergeCell ref="A29:A32"/>
    <mergeCell ref="A34:A36"/>
    <mergeCell ref="A41:A49"/>
    <mergeCell ref="A1:M1"/>
    <mergeCell ref="A2:M2"/>
  </mergeCells>
  <printOptions/>
  <pageMargins left="0.7" right="0.7" top="0.75" bottom="0.75" header="0.3" footer="0.3"/>
  <pageSetup horizontalDpi="600" verticalDpi="600" orientation="landscape" paperSize="5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5">
    <tabColor rgb="FFB2B2B2"/>
  </sheetPr>
  <dimension ref="A1:CE292"/>
  <sheetViews>
    <sheetView workbookViewId="0" topLeftCell="A1">
      <selection activeCell="C7" sqref="C7"/>
    </sheetView>
  </sheetViews>
  <sheetFormatPr defaultColWidth="13.7109375" defaultRowHeight="15" zeroHeight="1"/>
  <cols>
    <col min="1" max="1" width="6.28125" style="25" customWidth="1"/>
    <col min="2" max="2" width="44.00390625" style="26" customWidth="1"/>
    <col min="3" max="14" width="9.57421875" style="15" customWidth="1"/>
    <col min="15" max="15" width="8.421875" style="15" customWidth="1"/>
    <col min="16" max="17" width="7.00390625" style="15" customWidth="1"/>
    <col min="18" max="18" width="9.00390625" style="15" hidden="1" customWidth="1"/>
    <col min="19" max="19" width="7.00390625" style="15" hidden="1" customWidth="1"/>
    <col min="20" max="20" width="14.421875" style="15" hidden="1" customWidth="1"/>
    <col min="21" max="22" width="7.00390625" style="15" hidden="1" customWidth="1"/>
    <col min="23" max="23" width="9.00390625" style="15" hidden="1" customWidth="1"/>
    <col min="24" max="25" width="7.00390625" style="15" hidden="1" customWidth="1"/>
    <col min="26" max="26" width="16.00390625" style="15" hidden="1" customWidth="1"/>
    <col min="27" max="27" width="9.140625" style="15" hidden="1" customWidth="1"/>
    <col min="28" max="37" width="8.00390625" style="15" hidden="1" customWidth="1"/>
    <col min="38" max="70" width="0" style="15" hidden="1" customWidth="1"/>
    <col min="71" max="71" width="11.28125" style="32" hidden="1" customWidth="1"/>
    <col min="72" max="83" width="9.140625" style="32" hidden="1" customWidth="1"/>
    <col min="84" max="16384" width="0" style="15" hidden="1" customWidth="1"/>
  </cols>
  <sheetData>
    <row r="1" spans="1:15" ht="23.25" customHeight="1">
      <c r="A1" s="106" t="s">
        <v>137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83" s="16" customFormat="1" ht="22.5" customHeight="1">
      <c r="A2" s="105" t="s">
        <v>60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</row>
    <row r="3" spans="1:83" s="16" customFormat="1" ht="26.25" customHeight="1">
      <c r="A3" s="17"/>
      <c r="B3" s="18"/>
      <c r="C3" s="19" t="s">
        <v>31</v>
      </c>
      <c r="D3" s="19" t="s">
        <v>32</v>
      </c>
      <c r="E3" s="19" t="s">
        <v>33</v>
      </c>
      <c r="F3" s="19" t="s">
        <v>34</v>
      </c>
      <c r="G3" s="19" t="s">
        <v>35</v>
      </c>
      <c r="H3" s="19" t="s">
        <v>36</v>
      </c>
      <c r="I3" s="19" t="s">
        <v>37</v>
      </c>
      <c r="J3" s="19" t="s">
        <v>38</v>
      </c>
      <c r="K3" s="19" t="s">
        <v>39</v>
      </c>
      <c r="L3" s="19" t="s">
        <v>40</v>
      </c>
      <c r="M3" s="19" t="s">
        <v>41</v>
      </c>
      <c r="N3" s="19" t="s">
        <v>42</v>
      </c>
      <c r="O3" s="19" t="s">
        <v>43</v>
      </c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</row>
    <row r="4" spans="1:83" s="16" customFormat="1" ht="21.75" customHeight="1">
      <c r="A4" s="33">
        <v>1</v>
      </c>
      <c r="B4" s="34" t="s">
        <v>125</v>
      </c>
      <c r="C4" s="12">
        <f>+C65+C122+C179+C240</f>
        <v>122</v>
      </c>
      <c r="D4" s="12">
        <f aca="true" t="shared" si="0" ref="D4:N4">+D65+D122+D179+D240</f>
        <v>85</v>
      </c>
      <c r="E4" s="12">
        <f t="shared" si="0"/>
        <v>77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2">
        <f>SUM(C4:N4)</f>
        <v>284</v>
      </c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</row>
    <row r="5" spans="1:83" s="16" customFormat="1" ht="30.75" customHeight="1">
      <c r="A5" s="33">
        <v>2</v>
      </c>
      <c r="B5" s="35" t="s">
        <v>101</v>
      </c>
      <c r="C5" s="12">
        <f aca="true" t="shared" si="1" ref="C5:N20">+C66+C123+C180+C241</f>
        <v>1</v>
      </c>
      <c r="D5" s="12">
        <f t="shared" si="1"/>
        <v>2</v>
      </c>
      <c r="E5" s="12">
        <f t="shared" si="1"/>
        <v>0</v>
      </c>
      <c r="F5" s="12">
        <f t="shared" si="1"/>
        <v>0</v>
      </c>
      <c r="G5" s="12">
        <f t="shared" si="1"/>
        <v>0</v>
      </c>
      <c r="H5" s="12">
        <f t="shared" si="1"/>
        <v>0</v>
      </c>
      <c r="I5" s="12">
        <f t="shared" si="1"/>
        <v>0</v>
      </c>
      <c r="J5" s="12">
        <f t="shared" si="1"/>
        <v>0</v>
      </c>
      <c r="K5" s="12">
        <f t="shared" si="1"/>
        <v>0</v>
      </c>
      <c r="L5" s="12">
        <f t="shared" si="1"/>
        <v>0</v>
      </c>
      <c r="M5" s="12">
        <f t="shared" si="1"/>
        <v>0</v>
      </c>
      <c r="N5" s="12">
        <f t="shared" si="1"/>
        <v>0</v>
      </c>
      <c r="O5" s="12">
        <f aca="true" t="shared" si="2" ref="O5:O16">SUM(C5:N5)</f>
        <v>3</v>
      </c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</row>
    <row r="6" spans="1:83" s="16" customFormat="1" ht="21.75" customHeight="1">
      <c r="A6" s="33">
        <v>3</v>
      </c>
      <c r="B6" s="35" t="s">
        <v>2</v>
      </c>
      <c r="C6" s="12">
        <f t="shared" si="1"/>
        <v>7</v>
      </c>
      <c r="D6" s="12">
        <f t="shared" si="1"/>
        <v>8</v>
      </c>
      <c r="E6" s="12">
        <f t="shared" si="1"/>
        <v>11</v>
      </c>
      <c r="F6" s="12">
        <f t="shared" si="1"/>
        <v>0</v>
      </c>
      <c r="G6" s="12">
        <f t="shared" si="1"/>
        <v>0</v>
      </c>
      <c r="H6" s="12">
        <f t="shared" si="1"/>
        <v>0</v>
      </c>
      <c r="I6" s="12">
        <f t="shared" si="1"/>
        <v>0</v>
      </c>
      <c r="J6" s="12">
        <f t="shared" si="1"/>
        <v>0</v>
      </c>
      <c r="K6" s="12">
        <f t="shared" si="1"/>
        <v>0</v>
      </c>
      <c r="L6" s="12">
        <f t="shared" si="1"/>
        <v>0</v>
      </c>
      <c r="M6" s="12">
        <f t="shared" si="1"/>
        <v>0</v>
      </c>
      <c r="N6" s="12">
        <f t="shared" si="1"/>
        <v>0</v>
      </c>
      <c r="O6" s="12">
        <f t="shared" si="2"/>
        <v>26</v>
      </c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</row>
    <row r="7" spans="1:83" s="16" customFormat="1" ht="21.75" customHeight="1">
      <c r="A7" s="33">
        <v>4</v>
      </c>
      <c r="B7" s="35" t="s">
        <v>3</v>
      </c>
      <c r="C7" s="12">
        <f t="shared" si="1"/>
        <v>11</v>
      </c>
      <c r="D7" s="12">
        <f t="shared" si="1"/>
        <v>10</v>
      </c>
      <c r="E7" s="12">
        <f t="shared" si="1"/>
        <v>12</v>
      </c>
      <c r="F7" s="12">
        <f t="shared" si="1"/>
        <v>0</v>
      </c>
      <c r="G7" s="12">
        <f t="shared" si="1"/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2">
        <f t="shared" si="2"/>
        <v>33</v>
      </c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</row>
    <row r="8" spans="1:83" s="16" customFormat="1" ht="21.75" customHeight="1">
      <c r="A8" s="33">
        <v>5</v>
      </c>
      <c r="B8" s="35" t="s">
        <v>4</v>
      </c>
      <c r="C8" s="12">
        <f t="shared" si="1"/>
        <v>25</v>
      </c>
      <c r="D8" s="12">
        <f t="shared" si="1"/>
        <v>19</v>
      </c>
      <c r="E8" s="12">
        <f t="shared" si="1"/>
        <v>7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2"/>
        <v>51</v>
      </c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</row>
    <row r="9" spans="1:83" s="16" customFormat="1" ht="21.75" customHeight="1">
      <c r="A9" s="33">
        <v>6</v>
      </c>
      <c r="B9" s="35" t="s">
        <v>5</v>
      </c>
      <c r="C9" s="12">
        <f t="shared" si="1"/>
        <v>10</v>
      </c>
      <c r="D9" s="12">
        <f t="shared" si="1"/>
        <v>10</v>
      </c>
      <c r="E9" s="12">
        <f t="shared" si="1"/>
        <v>8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2"/>
        <v>28</v>
      </c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</row>
    <row r="10" spans="1:83" s="16" customFormat="1" ht="21.75" customHeight="1">
      <c r="A10" s="33">
        <v>7</v>
      </c>
      <c r="B10" s="35" t="s">
        <v>6</v>
      </c>
      <c r="C10" s="12">
        <f t="shared" si="1"/>
        <v>369</v>
      </c>
      <c r="D10" s="12">
        <f t="shared" si="1"/>
        <v>356</v>
      </c>
      <c r="E10" s="12">
        <f t="shared" si="1"/>
        <v>244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2">
        <f t="shared" si="1"/>
        <v>0</v>
      </c>
      <c r="O10" s="12">
        <f t="shared" si="2"/>
        <v>969</v>
      </c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</row>
    <row r="11" spans="1:83" s="16" customFormat="1" ht="21.75" customHeight="1">
      <c r="A11" s="33">
        <v>8</v>
      </c>
      <c r="B11" s="35" t="s">
        <v>102</v>
      </c>
      <c r="C11" s="12">
        <f t="shared" si="1"/>
        <v>26</v>
      </c>
      <c r="D11" s="12">
        <f t="shared" si="1"/>
        <v>25</v>
      </c>
      <c r="E11" s="12">
        <f t="shared" si="1"/>
        <v>18</v>
      </c>
      <c r="F11" s="12">
        <f t="shared" si="1"/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 t="shared" si="1"/>
        <v>0</v>
      </c>
      <c r="M11" s="12">
        <f t="shared" si="1"/>
        <v>0</v>
      </c>
      <c r="N11" s="12">
        <f t="shared" si="1"/>
        <v>0</v>
      </c>
      <c r="O11" s="12">
        <f t="shared" si="2"/>
        <v>69</v>
      </c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</row>
    <row r="12" spans="1:83" s="16" customFormat="1" ht="21.75" customHeight="1">
      <c r="A12" s="121">
        <v>9</v>
      </c>
      <c r="B12" s="36" t="s">
        <v>115</v>
      </c>
      <c r="C12" s="12">
        <f t="shared" si="1"/>
        <v>78</v>
      </c>
      <c r="D12" s="12">
        <f t="shared" si="1"/>
        <v>59</v>
      </c>
      <c r="E12" s="12">
        <f t="shared" si="1"/>
        <v>44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2">
        <f t="shared" si="1"/>
        <v>0</v>
      </c>
      <c r="N12" s="12">
        <f t="shared" si="1"/>
        <v>0</v>
      </c>
      <c r="O12" s="12">
        <f t="shared" si="2"/>
        <v>181</v>
      </c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</row>
    <row r="13" spans="1:83" s="16" customFormat="1" ht="21.75" customHeight="1">
      <c r="A13" s="122"/>
      <c r="B13" s="37" t="s">
        <v>7</v>
      </c>
      <c r="C13" s="87">
        <f t="shared" si="1"/>
        <v>42</v>
      </c>
      <c r="D13" s="87">
        <f t="shared" si="1"/>
        <v>37</v>
      </c>
      <c r="E13" s="87">
        <f t="shared" si="1"/>
        <v>28</v>
      </c>
      <c r="F13" s="87">
        <f t="shared" si="1"/>
        <v>0</v>
      </c>
      <c r="G13" s="87">
        <f t="shared" si="1"/>
        <v>0</v>
      </c>
      <c r="H13" s="87">
        <f t="shared" si="1"/>
        <v>0</v>
      </c>
      <c r="I13" s="87">
        <f t="shared" si="1"/>
        <v>0</v>
      </c>
      <c r="J13" s="87">
        <f t="shared" si="1"/>
        <v>0</v>
      </c>
      <c r="K13" s="87">
        <f t="shared" si="1"/>
        <v>0</v>
      </c>
      <c r="L13" s="87">
        <f t="shared" si="1"/>
        <v>0</v>
      </c>
      <c r="M13" s="87">
        <f t="shared" si="1"/>
        <v>0</v>
      </c>
      <c r="N13" s="87">
        <f t="shared" si="1"/>
        <v>0</v>
      </c>
      <c r="O13" s="12">
        <f t="shared" si="2"/>
        <v>107</v>
      </c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</row>
    <row r="14" spans="1:83" s="16" customFormat="1" ht="21.75" customHeight="1">
      <c r="A14" s="123"/>
      <c r="B14" s="37" t="s">
        <v>8</v>
      </c>
      <c r="C14" s="87">
        <f t="shared" si="1"/>
        <v>36</v>
      </c>
      <c r="D14" s="87">
        <f t="shared" si="1"/>
        <v>22</v>
      </c>
      <c r="E14" s="87">
        <f t="shared" si="1"/>
        <v>16</v>
      </c>
      <c r="F14" s="87">
        <f t="shared" si="1"/>
        <v>0</v>
      </c>
      <c r="G14" s="87">
        <f t="shared" si="1"/>
        <v>0</v>
      </c>
      <c r="H14" s="87">
        <f t="shared" si="1"/>
        <v>0</v>
      </c>
      <c r="I14" s="87">
        <f t="shared" si="1"/>
        <v>0</v>
      </c>
      <c r="J14" s="87">
        <f t="shared" si="1"/>
        <v>0</v>
      </c>
      <c r="K14" s="87">
        <f t="shared" si="1"/>
        <v>0</v>
      </c>
      <c r="L14" s="87">
        <f t="shared" si="1"/>
        <v>0</v>
      </c>
      <c r="M14" s="87">
        <f t="shared" si="1"/>
        <v>0</v>
      </c>
      <c r="N14" s="87">
        <f t="shared" si="1"/>
        <v>0</v>
      </c>
      <c r="O14" s="12">
        <f t="shared" si="2"/>
        <v>74</v>
      </c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</row>
    <row r="15" spans="1:83" s="16" customFormat="1" ht="33.75" customHeight="1">
      <c r="A15" s="33">
        <v>10</v>
      </c>
      <c r="B15" s="36" t="s">
        <v>103</v>
      </c>
      <c r="C15" s="12">
        <f t="shared" si="1"/>
        <v>34</v>
      </c>
      <c r="D15" s="12">
        <f t="shared" si="1"/>
        <v>24</v>
      </c>
      <c r="E15" s="12">
        <f t="shared" si="1"/>
        <v>16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f t="shared" si="2"/>
        <v>74</v>
      </c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</row>
    <row r="16" spans="1:83" s="16" customFormat="1" ht="47.25" customHeight="1">
      <c r="A16" s="33">
        <v>11</v>
      </c>
      <c r="B16" s="35" t="s">
        <v>104</v>
      </c>
      <c r="C16" s="12">
        <f t="shared" si="1"/>
        <v>34</v>
      </c>
      <c r="D16" s="12">
        <f t="shared" si="1"/>
        <v>24</v>
      </c>
      <c r="E16" s="12">
        <f t="shared" si="1"/>
        <v>16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>
        <f t="shared" si="1"/>
        <v>0</v>
      </c>
      <c r="O16" s="12">
        <f t="shared" si="2"/>
        <v>74</v>
      </c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</row>
    <row r="17" spans="1:83" s="16" customFormat="1" ht="32.25" customHeight="1">
      <c r="A17" s="33">
        <v>12</v>
      </c>
      <c r="B17" s="36" t="s">
        <v>116</v>
      </c>
      <c r="C17" s="12">
        <f t="shared" si="1"/>
        <v>77</v>
      </c>
      <c r="D17" s="12">
        <f t="shared" si="1"/>
        <v>20</v>
      </c>
      <c r="E17" s="12">
        <f t="shared" si="1"/>
        <v>42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22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</row>
    <row r="18" spans="1:83" s="16" customFormat="1" ht="21.75" customHeight="1">
      <c r="A18" s="33">
        <v>13</v>
      </c>
      <c r="B18" s="35" t="s">
        <v>9</v>
      </c>
      <c r="C18" s="12">
        <f t="shared" si="1"/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  <c r="H18" s="12">
        <f t="shared" si="1"/>
        <v>0</v>
      </c>
      <c r="I18" s="12">
        <f t="shared" si="1"/>
        <v>0</v>
      </c>
      <c r="J18" s="12">
        <f t="shared" si="1"/>
        <v>0</v>
      </c>
      <c r="K18" s="12">
        <f t="shared" si="1"/>
        <v>0</v>
      </c>
      <c r="L18" s="12">
        <f t="shared" si="1"/>
        <v>0</v>
      </c>
      <c r="M18" s="12">
        <f t="shared" si="1"/>
        <v>0</v>
      </c>
      <c r="N18" s="12">
        <f t="shared" si="1"/>
        <v>0</v>
      </c>
      <c r="O18" s="12">
        <f>SUM(C18:N18)</f>
        <v>0</v>
      </c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</row>
    <row r="19" spans="1:83" s="16" customFormat="1" ht="21.75" customHeight="1">
      <c r="A19" s="33">
        <v>14</v>
      </c>
      <c r="B19" s="35" t="s">
        <v>10</v>
      </c>
      <c r="C19" s="12">
        <f t="shared" si="1"/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2">
        <f t="shared" si="1"/>
        <v>0</v>
      </c>
      <c r="M19" s="12">
        <f t="shared" si="1"/>
        <v>0</v>
      </c>
      <c r="N19" s="12">
        <f t="shared" si="1"/>
        <v>0</v>
      </c>
      <c r="O19" s="12">
        <f aca="true" t="shared" si="3" ref="O19:O49">SUM(C19:N19)</f>
        <v>0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</row>
    <row r="20" spans="1:83" s="16" customFormat="1" ht="21.75" customHeight="1">
      <c r="A20" s="33">
        <v>15</v>
      </c>
      <c r="B20" s="35" t="s">
        <v>11</v>
      </c>
      <c r="C20" s="12">
        <f t="shared" si="1"/>
        <v>0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1"/>
        <v>0</v>
      </c>
      <c r="J20" s="12">
        <f t="shared" si="1"/>
        <v>0</v>
      </c>
      <c r="K20" s="12">
        <f t="shared" si="1"/>
        <v>0</v>
      </c>
      <c r="L20" s="12">
        <f t="shared" si="1"/>
        <v>0</v>
      </c>
      <c r="M20" s="12">
        <f t="shared" si="1"/>
        <v>0</v>
      </c>
      <c r="N20" s="12">
        <f t="shared" si="1"/>
        <v>0</v>
      </c>
      <c r="O20" s="12">
        <f t="shared" si="3"/>
        <v>0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</row>
    <row r="21" spans="1:83" s="16" customFormat="1" ht="21.75" customHeight="1">
      <c r="A21" s="33">
        <v>16</v>
      </c>
      <c r="B21" s="35" t="s">
        <v>12</v>
      </c>
      <c r="C21" s="12">
        <f aca="true" t="shared" si="4" ref="C21:N36">+C82+C139+C196+C257</f>
        <v>1</v>
      </c>
      <c r="D21" s="12">
        <f t="shared" si="4"/>
        <v>2</v>
      </c>
      <c r="E21" s="12">
        <f t="shared" si="4"/>
        <v>0</v>
      </c>
      <c r="F21" s="12">
        <f t="shared" si="4"/>
        <v>0</v>
      </c>
      <c r="G21" s="12">
        <f t="shared" si="4"/>
        <v>0</v>
      </c>
      <c r="H21" s="12">
        <f t="shared" si="4"/>
        <v>0</v>
      </c>
      <c r="I21" s="12">
        <f t="shared" si="4"/>
        <v>0</v>
      </c>
      <c r="J21" s="12">
        <f t="shared" si="4"/>
        <v>0</v>
      </c>
      <c r="K21" s="12">
        <f t="shared" si="4"/>
        <v>0</v>
      </c>
      <c r="L21" s="12">
        <f t="shared" si="4"/>
        <v>0</v>
      </c>
      <c r="M21" s="12">
        <f t="shared" si="4"/>
        <v>0</v>
      </c>
      <c r="N21" s="12">
        <f t="shared" si="4"/>
        <v>0</v>
      </c>
      <c r="O21" s="12">
        <f t="shared" si="3"/>
        <v>3</v>
      </c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</row>
    <row r="22" spans="1:83" s="16" customFormat="1" ht="21.75" customHeight="1">
      <c r="A22" s="33">
        <v>17</v>
      </c>
      <c r="B22" s="35" t="s">
        <v>13</v>
      </c>
      <c r="C22" s="12">
        <f t="shared" si="4"/>
        <v>22</v>
      </c>
      <c r="D22" s="12">
        <f t="shared" si="4"/>
        <v>19</v>
      </c>
      <c r="E22" s="12">
        <f t="shared" si="4"/>
        <v>6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2">
        <f t="shared" si="4"/>
        <v>0</v>
      </c>
      <c r="M22" s="12">
        <f t="shared" si="4"/>
        <v>0</v>
      </c>
      <c r="N22" s="12">
        <f t="shared" si="4"/>
        <v>0</v>
      </c>
      <c r="O22" s="12">
        <f t="shared" si="3"/>
        <v>47</v>
      </c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</row>
    <row r="23" spans="1:83" s="16" customFormat="1" ht="28.5" customHeight="1">
      <c r="A23" s="33">
        <v>18</v>
      </c>
      <c r="B23" s="35" t="s">
        <v>14</v>
      </c>
      <c r="C23" s="12">
        <f t="shared" si="4"/>
        <v>47</v>
      </c>
      <c r="D23" s="12">
        <f t="shared" si="4"/>
        <v>2</v>
      </c>
      <c r="E23" s="12">
        <f t="shared" si="4"/>
        <v>7</v>
      </c>
      <c r="F23" s="12">
        <f t="shared" si="4"/>
        <v>0</v>
      </c>
      <c r="G23" s="12">
        <f t="shared" si="4"/>
        <v>0</v>
      </c>
      <c r="H23" s="12">
        <f t="shared" si="4"/>
        <v>0</v>
      </c>
      <c r="I23" s="12">
        <f t="shared" si="4"/>
        <v>0</v>
      </c>
      <c r="J23" s="12">
        <f t="shared" si="4"/>
        <v>0</v>
      </c>
      <c r="K23" s="12">
        <f t="shared" si="4"/>
        <v>0</v>
      </c>
      <c r="L23" s="12">
        <f t="shared" si="4"/>
        <v>0</v>
      </c>
      <c r="M23" s="12">
        <f t="shared" si="4"/>
        <v>0</v>
      </c>
      <c r="N23" s="12">
        <f t="shared" si="4"/>
        <v>0</v>
      </c>
      <c r="O23" s="12">
        <f t="shared" si="3"/>
        <v>56</v>
      </c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</row>
    <row r="24" spans="1:83" s="16" customFormat="1" ht="33.75" customHeight="1">
      <c r="A24" s="33">
        <v>19</v>
      </c>
      <c r="B24" s="35" t="s">
        <v>15</v>
      </c>
      <c r="C24" s="12">
        <f t="shared" si="4"/>
        <v>0</v>
      </c>
      <c r="D24" s="12">
        <f t="shared" si="4"/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 t="shared" si="4"/>
        <v>0</v>
      </c>
      <c r="I24" s="12">
        <f t="shared" si="4"/>
        <v>0</v>
      </c>
      <c r="J24" s="12">
        <f t="shared" si="4"/>
        <v>0</v>
      </c>
      <c r="K24" s="12">
        <f t="shared" si="4"/>
        <v>0</v>
      </c>
      <c r="L24" s="12">
        <f t="shared" si="4"/>
        <v>0</v>
      </c>
      <c r="M24" s="12">
        <f t="shared" si="4"/>
        <v>0</v>
      </c>
      <c r="N24" s="12">
        <f t="shared" si="4"/>
        <v>0</v>
      </c>
      <c r="O24" s="12">
        <f t="shared" si="3"/>
        <v>0</v>
      </c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</row>
    <row r="25" spans="1:83" s="16" customFormat="1" ht="21.75" customHeight="1">
      <c r="A25" s="33">
        <v>20</v>
      </c>
      <c r="B25" s="35" t="s">
        <v>16</v>
      </c>
      <c r="C25" s="12">
        <f t="shared" si="4"/>
        <v>10</v>
      </c>
      <c r="D25" s="12">
        <f t="shared" si="4"/>
        <v>5</v>
      </c>
      <c r="E25" s="12">
        <f t="shared" si="4"/>
        <v>11</v>
      </c>
      <c r="F25" s="12">
        <f t="shared" si="4"/>
        <v>0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2">
        <f t="shared" si="4"/>
        <v>0</v>
      </c>
      <c r="L25" s="12">
        <f t="shared" si="4"/>
        <v>0</v>
      </c>
      <c r="M25" s="12">
        <f t="shared" si="4"/>
        <v>0</v>
      </c>
      <c r="N25" s="12">
        <f t="shared" si="4"/>
        <v>0</v>
      </c>
      <c r="O25" s="12">
        <f t="shared" si="3"/>
        <v>26</v>
      </c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</row>
    <row r="26" spans="1:83" s="16" customFormat="1" ht="21.75" customHeight="1">
      <c r="A26" s="33">
        <v>21</v>
      </c>
      <c r="B26" s="35" t="s">
        <v>17</v>
      </c>
      <c r="C26" s="12">
        <f t="shared" si="4"/>
        <v>10</v>
      </c>
      <c r="D26" s="12">
        <f>+D87+D144+D201+D262</f>
        <v>20</v>
      </c>
      <c r="E26" s="12">
        <f t="shared" si="4"/>
        <v>17</v>
      </c>
      <c r="F26" s="12">
        <f t="shared" si="4"/>
        <v>0</v>
      </c>
      <c r="G26" s="12">
        <f t="shared" si="4"/>
        <v>0</v>
      </c>
      <c r="H26" s="12">
        <f t="shared" si="4"/>
        <v>0</v>
      </c>
      <c r="I26" s="12">
        <f t="shared" si="4"/>
        <v>0</v>
      </c>
      <c r="J26" s="12">
        <f t="shared" si="4"/>
        <v>0</v>
      </c>
      <c r="K26" s="12">
        <f t="shared" si="4"/>
        <v>0</v>
      </c>
      <c r="L26" s="12">
        <f t="shared" si="4"/>
        <v>0</v>
      </c>
      <c r="M26" s="12">
        <f t="shared" si="4"/>
        <v>0</v>
      </c>
      <c r="N26" s="12">
        <f t="shared" si="4"/>
        <v>0</v>
      </c>
      <c r="O26" s="12">
        <f t="shared" si="3"/>
        <v>47</v>
      </c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</row>
    <row r="27" spans="1:83" s="16" customFormat="1" ht="21.75" customHeight="1">
      <c r="A27" s="33">
        <v>22</v>
      </c>
      <c r="B27" s="35" t="s">
        <v>18</v>
      </c>
      <c r="C27" s="12">
        <f t="shared" si="4"/>
        <v>3</v>
      </c>
      <c r="D27" s="12">
        <f t="shared" si="4"/>
        <v>0</v>
      </c>
      <c r="E27" s="12">
        <f t="shared" si="4"/>
        <v>4</v>
      </c>
      <c r="F27" s="12">
        <f t="shared" si="4"/>
        <v>0</v>
      </c>
      <c r="G27" s="12">
        <f t="shared" si="4"/>
        <v>0</v>
      </c>
      <c r="H27" s="12">
        <f t="shared" si="4"/>
        <v>0</v>
      </c>
      <c r="I27" s="12">
        <f t="shared" si="4"/>
        <v>0</v>
      </c>
      <c r="J27" s="12">
        <f t="shared" si="4"/>
        <v>0</v>
      </c>
      <c r="K27" s="12">
        <f t="shared" si="4"/>
        <v>0</v>
      </c>
      <c r="L27" s="12">
        <f t="shared" si="4"/>
        <v>0</v>
      </c>
      <c r="M27" s="12">
        <f t="shared" si="4"/>
        <v>0</v>
      </c>
      <c r="N27" s="12">
        <f t="shared" si="4"/>
        <v>0</v>
      </c>
      <c r="O27" s="12">
        <f t="shared" si="3"/>
        <v>7</v>
      </c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</row>
    <row r="28" spans="1:83" s="16" customFormat="1" ht="21.75" customHeight="1">
      <c r="A28" s="33">
        <v>23</v>
      </c>
      <c r="B28" s="35" t="s">
        <v>105</v>
      </c>
      <c r="C28" s="12">
        <f t="shared" si="4"/>
        <v>1</v>
      </c>
      <c r="D28" s="12">
        <f t="shared" si="4"/>
        <v>2</v>
      </c>
      <c r="E28" s="12">
        <f t="shared" si="4"/>
        <v>1</v>
      </c>
      <c r="F28" s="12">
        <f t="shared" si="4"/>
        <v>0</v>
      </c>
      <c r="G28" s="12">
        <f t="shared" si="4"/>
        <v>0</v>
      </c>
      <c r="H28" s="12">
        <f t="shared" si="4"/>
        <v>0</v>
      </c>
      <c r="I28" s="12">
        <f t="shared" si="4"/>
        <v>0</v>
      </c>
      <c r="J28" s="12">
        <f t="shared" si="4"/>
        <v>0</v>
      </c>
      <c r="K28" s="12">
        <f t="shared" si="4"/>
        <v>0</v>
      </c>
      <c r="L28" s="12">
        <f t="shared" si="4"/>
        <v>0</v>
      </c>
      <c r="M28" s="12">
        <f t="shared" si="4"/>
        <v>0</v>
      </c>
      <c r="N28" s="12">
        <f t="shared" si="4"/>
        <v>0</v>
      </c>
      <c r="O28" s="12">
        <f t="shared" si="3"/>
        <v>4</v>
      </c>
      <c r="Q28" s="38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</row>
    <row r="29" spans="1:83" s="16" customFormat="1" ht="21.75" customHeight="1">
      <c r="A29" s="121">
        <v>24</v>
      </c>
      <c r="B29" s="35" t="s">
        <v>20</v>
      </c>
      <c r="C29" s="12">
        <f t="shared" si="4"/>
        <v>4</v>
      </c>
      <c r="D29" s="12">
        <f t="shared" si="4"/>
        <v>5</v>
      </c>
      <c r="E29" s="12">
        <f t="shared" si="4"/>
        <v>3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2">
        <f t="shared" si="3"/>
        <v>12</v>
      </c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</row>
    <row r="30" spans="1:83" s="16" customFormat="1" ht="21" customHeight="1">
      <c r="A30" s="122"/>
      <c r="B30" s="37" t="s">
        <v>21</v>
      </c>
      <c r="C30" s="87">
        <f t="shared" si="4"/>
        <v>3</v>
      </c>
      <c r="D30" s="87">
        <f t="shared" si="4"/>
        <v>5</v>
      </c>
      <c r="E30" s="87">
        <f t="shared" si="4"/>
        <v>2</v>
      </c>
      <c r="F30" s="87">
        <f t="shared" si="4"/>
        <v>0</v>
      </c>
      <c r="G30" s="87">
        <f t="shared" si="4"/>
        <v>0</v>
      </c>
      <c r="H30" s="87">
        <f t="shared" si="4"/>
        <v>0</v>
      </c>
      <c r="I30" s="87">
        <f t="shared" si="4"/>
        <v>0</v>
      </c>
      <c r="J30" s="87">
        <f t="shared" si="4"/>
        <v>0</v>
      </c>
      <c r="K30" s="87">
        <f t="shared" si="4"/>
        <v>0</v>
      </c>
      <c r="L30" s="87">
        <f t="shared" si="4"/>
        <v>0</v>
      </c>
      <c r="M30" s="87">
        <f t="shared" si="4"/>
        <v>0</v>
      </c>
      <c r="N30" s="87">
        <f t="shared" si="4"/>
        <v>0</v>
      </c>
      <c r="O30" s="12">
        <f t="shared" si="3"/>
        <v>10</v>
      </c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</row>
    <row r="31" spans="1:83" s="16" customFormat="1" ht="21.75" customHeight="1">
      <c r="A31" s="122"/>
      <c r="B31" s="37" t="s">
        <v>22</v>
      </c>
      <c r="C31" s="87">
        <f t="shared" si="4"/>
        <v>1</v>
      </c>
      <c r="D31" s="87">
        <f t="shared" si="4"/>
        <v>0</v>
      </c>
      <c r="E31" s="87">
        <f t="shared" si="4"/>
        <v>1</v>
      </c>
      <c r="F31" s="87">
        <f t="shared" si="4"/>
        <v>0</v>
      </c>
      <c r="G31" s="87">
        <f t="shared" si="4"/>
        <v>0</v>
      </c>
      <c r="H31" s="87">
        <f t="shared" si="4"/>
        <v>0</v>
      </c>
      <c r="I31" s="87">
        <f t="shared" si="4"/>
        <v>0</v>
      </c>
      <c r="J31" s="87">
        <f t="shared" si="4"/>
        <v>0</v>
      </c>
      <c r="K31" s="87">
        <f t="shared" si="4"/>
        <v>0</v>
      </c>
      <c r="L31" s="87">
        <f t="shared" si="4"/>
        <v>0</v>
      </c>
      <c r="M31" s="87">
        <f t="shared" si="4"/>
        <v>0</v>
      </c>
      <c r="N31" s="87">
        <f t="shared" si="4"/>
        <v>0</v>
      </c>
      <c r="O31" s="12">
        <f t="shared" si="3"/>
        <v>2</v>
      </c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</row>
    <row r="32" spans="1:83" s="16" customFormat="1" ht="21.75" customHeight="1">
      <c r="A32" s="123"/>
      <c r="B32" s="37" t="s">
        <v>23</v>
      </c>
      <c r="C32" s="87">
        <f t="shared" si="4"/>
        <v>0</v>
      </c>
      <c r="D32" s="87">
        <f t="shared" si="4"/>
        <v>0</v>
      </c>
      <c r="E32" s="87">
        <f t="shared" si="4"/>
        <v>0</v>
      </c>
      <c r="F32" s="87">
        <f t="shared" si="4"/>
        <v>0</v>
      </c>
      <c r="G32" s="87">
        <f t="shared" si="4"/>
        <v>0</v>
      </c>
      <c r="H32" s="87">
        <f t="shared" si="4"/>
        <v>0</v>
      </c>
      <c r="I32" s="87">
        <f t="shared" si="4"/>
        <v>0</v>
      </c>
      <c r="J32" s="87">
        <f t="shared" si="4"/>
        <v>0</v>
      </c>
      <c r="K32" s="87">
        <f t="shared" si="4"/>
        <v>0</v>
      </c>
      <c r="L32" s="87">
        <f t="shared" si="4"/>
        <v>0</v>
      </c>
      <c r="M32" s="87">
        <f t="shared" si="4"/>
        <v>0</v>
      </c>
      <c r="N32" s="87">
        <f t="shared" si="4"/>
        <v>0</v>
      </c>
      <c r="O32" s="12">
        <f t="shared" si="3"/>
        <v>0</v>
      </c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</row>
    <row r="33" spans="1:83" s="16" customFormat="1" ht="21.75" customHeight="1">
      <c r="A33" s="33">
        <v>25</v>
      </c>
      <c r="B33" s="35" t="s">
        <v>24</v>
      </c>
      <c r="C33" s="12">
        <f t="shared" si="4"/>
        <v>7</v>
      </c>
      <c r="D33" s="12">
        <f t="shared" si="4"/>
        <v>8</v>
      </c>
      <c r="E33" s="12">
        <f t="shared" si="4"/>
        <v>3</v>
      </c>
      <c r="F33" s="12">
        <f t="shared" si="4"/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2">
        <f t="shared" si="4"/>
        <v>0</v>
      </c>
      <c r="K33" s="12">
        <f t="shared" si="4"/>
        <v>0</v>
      </c>
      <c r="L33" s="12">
        <f t="shared" si="4"/>
        <v>0</v>
      </c>
      <c r="M33" s="12">
        <f t="shared" si="4"/>
        <v>0</v>
      </c>
      <c r="N33" s="12">
        <f t="shared" si="4"/>
        <v>0</v>
      </c>
      <c r="O33" s="12">
        <f t="shared" si="3"/>
        <v>18</v>
      </c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</row>
    <row r="34" spans="1:83" s="16" customFormat="1" ht="21.75" customHeight="1">
      <c r="A34" s="121">
        <v>26</v>
      </c>
      <c r="B34" s="35" t="s">
        <v>25</v>
      </c>
      <c r="C34" s="12">
        <f t="shared" si="4"/>
        <v>2</v>
      </c>
      <c r="D34" s="12">
        <f t="shared" si="4"/>
        <v>0</v>
      </c>
      <c r="E34" s="12">
        <f t="shared" si="4"/>
        <v>1</v>
      </c>
      <c r="F34" s="12">
        <f t="shared" si="4"/>
        <v>0</v>
      </c>
      <c r="G34" s="12">
        <f t="shared" si="4"/>
        <v>0</v>
      </c>
      <c r="H34" s="12">
        <f t="shared" si="4"/>
        <v>0</v>
      </c>
      <c r="I34" s="12">
        <f t="shared" si="4"/>
        <v>0</v>
      </c>
      <c r="J34" s="12">
        <f t="shared" si="4"/>
        <v>0</v>
      </c>
      <c r="K34" s="12">
        <f t="shared" si="4"/>
        <v>0</v>
      </c>
      <c r="L34" s="12">
        <f t="shared" si="4"/>
        <v>0</v>
      </c>
      <c r="M34" s="12">
        <f t="shared" si="4"/>
        <v>0</v>
      </c>
      <c r="N34" s="12">
        <f t="shared" si="4"/>
        <v>0</v>
      </c>
      <c r="O34" s="12">
        <f t="shared" si="3"/>
        <v>3</v>
      </c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</row>
    <row r="35" spans="1:83" s="16" customFormat="1" ht="21.75" customHeight="1">
      <c r="A35" s="122"/>
      <c r="B35" s="37" t="s">
        <v>26</v>
      </c>
      <c r="C35" s="87">
        <f t="shared" si="4"/>
        <v>0</v>
      </c>
      <c r="D35" s="87">
        <f t="shared" si="4"/>
        <v>0</v>
      </c>
      <c r="E35" s="87">
        <f t="shared" si="4"/>
        <v>1</v>
      </c>
      <c r="F35" s="87">
        <f t="shared" si="4"/>
        <v>0</v>
      </c>
      <c r="G35" s="87">
        <f t="shared" si="4"/>
        <v>0</v>
      </c>
      <c r="H35" s="87">
        <f t="shared" si="4"/>
        <v>0</v>
      </c>
      <c r="I35" s="87">
        <f t="shared" si="4"/>
        <v>0</v>
      </c>
      <c r="J35" s="87">
        <f t="shared" si="4"/>
        <v>0</v>
      </c>
      <c r="K35" s="87">
        <f t="shared" si="4"/>
        <v>0</v>
      </c>
      <c r="L35" s="87">
        <f t="shared" si="4"/>
        <v>0</v>
      </c>
      <c r="M35" s="87">
        <f t="shared" si="4"/>
        <v>0</v>
      </c>
      <c r="N35" s="87">
        <f t="shared" si="4"/>
        <v>0</v>
      </c>
      <c r="O35" s="12">
        <f t="shared" si="3"/>
        <v>1</v>
      </c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</row>
    <row r="36" spans="1:83" s="16" customFormat="1" ht="21.75" customHeight="1">
      <c r="A36" s="123"/>
      <c r="B36" s="37" t="s">
        <v>27</v>
      </c>
      <c r="C36" s="87">
        <f t="shared" si="4"/>
        <v>2</v>
      </c>
      <c r="D36" s="87">
        <f t="shared" si="4"/>
        <v>0</v>
      </c>
      <c r="E36" s="87">
        <f t="shared" si="4"/>
        <v>0</v>
      </c>
      <c r="F36" s="87">
        <f t="shared" si="4"/>
        <v>0</v>
      </c>
      <c r="G36" s="87">
        <f t="shared" si="4"/>
        <v>0</v>
      </c>
      <c r="H36" s="87">
        <f t="shared" si="4"/>
        <v>0</v>
      </c>
      <c r="I36" s="87">
        <f t="shared" si="4"/>
        <v>0</v>
      </c>
      <c r="J36" s="87">
        <f t="shared" si="4"/>
        <v>0</v>
      </c>
      <c r="K36" s="87">
        <f t="shared" si="4"/>
        <v>0</v>
      </c>
      <c r="L36" s="87">
        <f t="shared" si="4"/>
        <v>0</v>
      </c>
      <c r="M36" s="87">
        <f t="shared" si="4"/>
        <v>0</v>
      </c>
      <c r="N36" s="87">
        <f t="shared" si="4"/>
        <v>0</v>
      </c>
      <c r="O36" s="12">
        <f t="shared" si="3"/>
        <v>2</v>
      </c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</row>
    <row r="37" spans="1:83" s="16" customFormat="1" ht="30" customHeight="1">
      <c r="A37" s="33">
        <v>27</v>
      </c>
      <c r="B37" s="35" t="s">
        <v>28</v>
      </c>
      <c r="C37" s="12">
        <f aca="true" t="shared" si="5" ref="C37:N52">+C98+C155+C212+C273</f>
        <v>0</v>
      </c>
      <c r="D37" s="12">
        <f t="shared" si="5"/>
        <v>0</v>
      </c>
      <c r="E37" s="12">
        <f t="shared" si="5"/>
        <v>1</v>
      </c>
      <c r="F37" s="12">
        <f t="shared" si="5"/>
        <v>0</v>
      </c>
      <c r="G37" s="12">
        <f t="shared" si="5"/>
        <v>0</v>
      </c>
      <c r="H37" s="12">
        <f t="shared" si="5"/>
        <v>0</v>
      </c>
      <c r="I37" s="12">
        <f t="shared" si="5"/>
        <v>0</v>
      </c>
      <c r="J37" s="12">
        <f t="shared" si="5"/>
        <v>0</v>
      </c>
      <c r="K37" s="12">
        <f t="shared" si="5"/>
        <v>0</v>
      </c>
      <c r="L37" s="12">
        <f t="shared" si="5"/>
        <v>0</v>
      </c>
      <c r="M37" s="12">
        <f t="shared" si="5"/>
        <v>0</v>
      </c>
      <c r="N37" s="12">
        <f t="shared" si="5"/>
        <v>0</v>
      </c>
      <c r="O37" s="12">
        <f t="shared" si="3"/>
        <v>1</v>
      </c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</row>
    <row r="38" spans="1:83" s="16" customFormat="1" ht="35.25" customHeight="1">
      <c r="A38" s="33">
        <v>28</v>
      </c>
      <c r="B38" s="35" t="s">
        <v>29</v>
      </c>
      <c r="C38" s="12">
        <f t="shared" si="5"/>
        <v>2</v>
      </c>
      <c r="D38" s="12">
        <f t="shared" si="5"/>
        <v>2</v>
      </c>
      <c r="E38" s="12">
        <f t="shared" si="5"/>
        <v>4</v>
      </c>
      <c r="F38" s="12">
        <f t="shared" si="5"/>
        <v>0</v>
      </c>
      <c r="G38" s="12">
        <f t="shared" si="5"/>
        <v>0</v>
      </c>
      <c r="H38" s="12">
        <f t="shared" si="5"/>
        <v>0</v>
      </c>
      <c r="I38" s="12">
        <f t="shared" si="5"/>
        <v>0</v>
      </c>
      <c r="J38" s="12">
        <f t="shared" si="5"/>
        <v>0</v>
      </c>
      <c r="K38" s="12">
        <f t="shared" si="5"/>
        <v>0</v>
      </c>
      <c r="L38" s="12">
        <f t="shared" si="5"/>
        <v>0</v>
      </c>
      <c r="M38" s="12">
        <f t="shared" si="5"/>
        <v>0</v>
      </c>
      <c r="N38" s="12">
        <f t="shared" si="5"/>
        <v>0</v>
      </c>
      <c r="O38" s="12">
        <f t="shared" si="3"/>
        <v>8</v>
      </c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</row>
    <row r="39" spans="1:83" s="16" customFormat="1" ht="46.5" customHeight="1">
      <c r="A39" s="33">
        <v>29</v>
      </c>
      <c r="B39" s="35" t="s">
        <v>118</v>
      </c>
      <c r="C39" s="12">
        <f t="shared" si="5"/>
        <v>3</v>
      </c>
      <c r="D39" s="12">
        <f t="shared" si="5"/>
        <v>0</v>
      </c>
      <c r="E39" s="12">
        <f t="shared" si="5"/>
        <v>0</v>
      </c>
      <c r="F39" s="12">
        <f t="shared" si="5"/>
        <v>0</v>
      </c>
      <c r="G39" s="12">
        <f t="shared" si="5"/>
        <v>0</v>
      </c>
      <c r="H39" s="12">
        <f t="shared" si="5"/>
        <v>0</v>
      </c>
      <c r="I39" s="12">
        <f t="shared" si="5"/>
        <v>0</v>
      </c>
      <c r="J39" s="12">
        <f t="shared" si="5"/>
        <v>0</v>
      </c>
      <c r="K39" s="12">
        <f t="shared" si="5"/>
        <v>0</v>
      </c>
      <c r="L39" s="12">
        <f t="shared" si="5"/>
        <v>0</v>
      </c>
      <c r="M39" s="12">
        <f t="shared" si="5"/>
        <v>0</v>
      </c>
      <c r="N39" s="12">
        <f t="shared" si="5"/>
        <v>0</v>
      </c>
      <c r="O39" s="12">
        <f t="shared" si="3"/>
        <v>3</v>
      </c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</row>
    <row r="40" spans="1:83" s="16" customFormat="1" ht="31.5" customHeight="1">
      <c r="A40" s="33">
        <v>30</v>
      </c>
      <c r="B40" s="39" t="s">
        <v>57</v>
      </c>
      <c r="C40" s="12">
        <f t="shared" si="5"/>
        <v>5</v>
      </c>
      <c r="D40" s="12">
        <f t="shared" si="5"/>
        <v>2</v>
      </c>
      <c r="E40" s="12">
        <f t="shared" si="5"/>
        <v>5</v>
      </c>
      <c r="F40" s="12">
        <f t="shared" si="5"/>
        <v>0</v>
      </c>
      <c r="G40" s="12">
        <f t="shared" si="5"/>
        <v>0</v>
      </c>
      <c r="H40" s="12">
        <f t="shared" si="5"/>
        <v>0</v>
      </c>
      <c r="I40" s="12">
        <f t="shared" si="5"/>
        <v>0</v>
      </c>
      <c r="J40" s="12">
        <f t="shared" si="5"/>
        <v>0</v>
      </c>
      <c r="K40" s="12">
        <f t="shared" si="5"/>
        <v>0</v>
      </c>
      <c r="L40" s="12">
        <f t="shared" si="5"/>
        <v>0</v>
      </c>
      <c r="M40" s="12">
        <f t="shared" si="5"/>
        <v>0</v>
      </c>
      <c r="N40" s="12">
        <f t="shared" si="5"/>
        <v>0</v>
      </c>
      <c r="O40" s="12">
        <f t="shared" si="3"/>
        <v>12</v>
      </c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</row>
    <row r="41" spans="1:83" s="16" customFormat="1" ht="31.5" customHeight="1">
      <c r="A41" s="121">
        <v>31</v>
      </c>
      <c r="B41" s="23" t="s">
        <v>50</v>
      </c>
      <c r="C41" s="12">
        <f t="shared" si="5"/>
        <v>351</v>
      </c>
      <c r="D41" s="12">
        <f t="shared" si="5"/>
        <v>396</v>
      </c>
      <c r="E41" s="12">
        <f t="shared" si="5"/>
        <v>234</v>
      </c>
      <c r="F41" s="12">
        <f t="shared" si="5"/>
        <v>0</v>
      </c>
      <c r="G41" s="12">
        <f t="shared" si="5"/>
        <v>0</v>
      </c>
      <c r="H41" s="12">
        <f t="shared" si="5"/>
        <v>0</v>
      </c>
      <c r="I41" s="12">
        <f t="shared" si="5"/>
        <v>0</v>
      </c>
      <c r="J41" s="12">
        <f t="shared" si="5"/>
        <v>0</v>
      </c>
      <c r="K41" s="12">
        <f t="shared" si="5"/>
        <v>0</v>
      </c>
      <c r="L41" s="12">
        <f t="shared" si="5"/>
        <v>0</v>
      </c>
      <c r="M41" s="12">
        <f t="shared" si="5"/>
        <v>0</v>
      </c>
      <c r="N41" s="12">
        <f t="shared" si="5"/>
        <v>0</v>
      </c>
      <c r="O41" s="12">
        <f t="shared" si="3"/>
        <v>981</v>
      </c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</row>
    <row r="42" spans="1:83" s="16" customFormat="1" ht="24" customHeight="1">
      <c r="A42" s="122"/>
      <c r="B42" s="62" t="s">
        <v>106</v>
      </c>
      <c r="C42" s="87">
        <f t="shared" si="5"/>
        <v>76</v>
      </c>
      <c r="D42" s="87">
        <f t="shared" si="5"/>
        <v>122</v>
      </c>
      <c r="E42" s="87">
        <f t="shared" si="5"/>
        <v>76</v>
      </c>
      <c r="F42" s="87">
        <f t="shared" si="5"/>
        <v>0</v>
      </c>
      <c r="G42" s="87">
        <f t="shared" si="5"/>
        <v>0</v>
      </c>
      <c r="H42" s="87">
        <f t="shared" si="5"/>
        <v>0</v>
      </c>
      <c r="I42" s="87">
        <f t="shared" si="5"/>
        <v>0</v>
      </c>
      <c r="J42" s="87">
        <f t="shared" si="5"/>
        <v>0</v>
      </c>
      <c r="K42" s="87">
        <f t="shared" si="5"/>
        <v>0</v>
      </c>
      <c r="L42" s="87">
        <f t="shared" si="5"/>
        <v>0</v>
      </c>
      <c r="M42" s="87">
        <f t="shared" si="5"/>
        <v>0</v>
      </c>
      <c r="N42" s="87">
        <f t="shared" si="5"/>
        <v>0</v>
      </c>
      <c r="O42" s="12">
        <f t="shared" si="3"/>
        <v>274</v>
      </c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</row>
    <row r="43" spans="1:83" s="16" customFormat="1" ht="24" customHeight="1">
      <c r="A43" s="122"/>
      <c r="B43" s="62" t="s">
        <v>107</v>
      </c>
      <c r="C43" s="87">
        <f t="shared" si="5"/>
        <v>11</v>
      </c>
      <c r="D43" s="87">
        <f t="shared" si="5"/>
        <v>9</v>
      </c>
      <c r="E43" s="87">
        <f t="shared" si="5"/>
        <v>12</v>
      </c>
      <c r="F43" s="87">
        <f t="shared" si="5"/>
        <v>0</v>
      </c>
      <c r="G43" s="87">
        <f t="shared" si="5"/>
        <v>0</v>
      </c>
      <c r="H43" s="87">
        <f t="shared" si="5"/>
        <v>0</v>
      </c>
      <c r="I43" s="87">
        <f t="shared" si="5"/>
        <v>0</v>
      </c>
      <c r="J43" s="87">
        <f t="shared" si="5"/>
        <v>0</v>
      </c>
      <c r="K43" s="87">
        <f t="shared" si="5"/>
        <v>0</v>
      </c>
      <c r="L43" s="87">
        <f t="shared" si="5"/>
        <v>0</v>
      </c>
      <c r="M43" s="87">
        <f t="shared" si="5"/>
        <v>0</v>
      </c>
      <c r="N43" s="87">
        <f t="shared" si="5"/>
        <v>0</v>
      </c>
      <c r="O43" s="12">
        <f t="shared" si="3"/>
        <v>32</v>
      </c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</row>
    <row r="44" spans="1:83" s="16" customFormat="1" ht="24" customHeight="1">
      <c r="A44" s="122"/>
      <c r="B44" s="62" t="s">
        <v>108</v>
      </c>
      <c r="C44" s="87">
        <f t="shared" si="5"/>
        <v>8</v>
      </c>
      <c r="D44" s="87">
        <f t="shared" si="5"/>
        <v>18</v>
      </c>
      <c r="E44" s="87">
        <f t="shared" si="5"/>
        <v>6</v>
      </c>
      <c r="F44" s="87">
        <f t="shared" si="5"/>
        <v>0</v>
      </c>
      <c r="G44" s="87">
        <f t="shared" si="5"/>
        <v>0</v>
      </c>
      <c r="H44" s="87">
        <f t="shared" si="5"/>
        <v>0</v>
      </c>
      <c r="I44" s="87">
        <f t="shared" si="5"/>
        <v>0</v>
      </c>
      <c r="J44" s="87">
        <f t="shared" si="5"/>
        <v>0</v>
      </c>
      <c r="K44" s="87">
        <f t="shared" si="5"/>
        <v>0</v>
      </c>
      <c r="L44" s="87">
        <f t="shared" si="5"/>
        <v>0</v>
      </c>
      <c r="M44" s="87">
        <f t="shared" si="5"/>
        <v>0</v>
      </c>
      <c r="N44" s="87">
        <f t="shared" si="5"/>
        <v>0</v>
      </c>
      <c r="O44" s="12">
        <f t="shared" si="3"/>
        <v>32</v>
      </c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</row>
    <row r="45" spans="1:83" s="16" customFormat="1" ht="24" customHeight="1">
      <c r="A45" s="122"/>
      <c r="B45" s="62" t="s">
        <v>109</v>
      </c>
      <c r="C45" s="87">
        <f t="shared" si="5"/>
        <v>10</v>
      </c>
      <c r="D45" s="87">
        <f t="shared" si="5"/>
        <v>5</v>
      </c>
      <c r="E45" s="87">
        <f t="shared" si="5"/>
        <v>1</v>
      </c>
      <c r="F45" s="87">
        <f t="shared" si="5"/>
        <v>0</v>
      </c>
      <c r="G45" s="87">
        <f t="shared" si="5"/>
        <v>0</v>
      </c>
      <c r="H45" s="87">
        <f t="shared" si="5"/>
        <v>0</v>
      </c>
      <c r="I45" s="87">
        <f t="shared" si="5"/>
        <v>0</v>
      </c>
      <c r="J45" s="87">
        <f t="shared" si="5"/>
        <v>0</v>
      </c>
      <c r="K45" s="87">
        <f t="shared" si="5"/>
        <v>0</v>
      </c>
      <c r="L45" s="87">
        <f t="shared" si="5"/>
        <v>0</v>
      </c>
      <c r="M45" s="87">
        <f t="shared" si="5"/>
        <v>0</v>
      </c>
      <c r="N45" s="87">
        <f t="shared" si="5"/>
        <v>0</v>
      </c>
      <c r="O45" s="12">
        <f t="shared" si="3"/>
        <v>16</v>
      </c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</row>
    <row r="46" spans="1:83" s="16" customFormat="1" ht="24" customHeight="1">
      <c r="A46" s="122"/>
      <c r="B46" s="62" t="s">
        <v>110</v>
      </c>
      <c r="C46" s="87">
        <f t="shared" si="5"/>
        <v>2</v>
      </c>
      <c r="D46" s="87">
        <f t="shared" si="5"/>
        <v>5</v>
      </c>
      <c r="E46" s="87">
        <f t="shared" si="5"/>
        <v>1</v>
      </c>
      <c r="F46" s="87">
        <f t="shared" si="5"/>
        <v>0</v>
      </c>
      <c r="G46" s="87">
        <f t="shared" si="5"/>
        <v>0</v>
      </c>
      <c r="H46" s="87">
        <f t="shared" si="5"/>
        <v>0</v>
      </c>
      <c r="I46" s="87">
        <f t="shared" si="5"/>
        <v>0</v>
      </c>
      <c r="J46" s="87">
        <f t="shared" si="5"/>
        <v>0</v>
      </c>
      <c r="K46" s="87">
        <f t="shared" si="5"/>
        <v>0</v>
      </c>
      <c r="L46" s="87">
        <f t="shared" si="5"/>
        <v>0</v>
      </c>
      <c r="M46" s="87">
        <f t="shared" si="5"/>
        <v>0</v>
      </c>
      <c r="N46" s="87">
        <f t="shared" si="5"/>
        <v>0</v>
      </c>
      <c r="O46" s="12">
        <f t="shared" si="3"/>
        <v>8</v>
      </c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</row>
    <row r="47" spans="1:83" s="16" customFormat="1" ht="24" customHeight="1">
      <c r="A47" s="122"/>
      <c r="B47" s="62" t="s">
        <v>111</v>
      </c>
      <c r="C47" s="87">
        <f t="shared" si="5"/>
        <v>20</v>
      </c>
      <c r="D47" s="87">
        <f t="shared" si="5"/>
        <v>34</v>
      </c>
      <c r="E47" s="87">
        <f t="shared" si="5"/>
        <v>29</v>
      </c>
      <c r="F47" s="87">
        <f t="shared" si="5"/>
        <v>0</v>
      </c>
      <c r="G47" s="87">
        <f t="shared" si="5"/>
        <v>0</v>
      </c>
      <c r="H47" s="87">
        <f t="shared" si="5"/>
        <v>0</v>
      </c>
      <c r="I47" s="87">
        <f t="shared" si="5"/>
        <v>0</v>
      </c>
      <c r="J47" s="87">
        <f t="shared" si="5"/>
        <v>0</v>
      </c>
      <c r="K47" s="87">
        <f t="shared" si="5"/>
        <v>0</v>
      </c>
      <c r="L47" s="87">
        <f t="shared" si="5"/>
        <v>0</v>
      </c>
      <c r="M47" s="87">
        <f t="shared" si="5"/>
        <v>0</v>
      </c>
      <c r="N47" s="87">
        <f t="shared" si="5"/>
        <v>0</v>
      </c>
      <c r="O47" s="12">
        <f t="shared" si="3"/>
        <v>83</v>
      </c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</row>
    <row r="48" spans="1:83" s="16" customFormat="1" ht="24" customHeight="1">
      <c r="A48" s="122"/>
      <c r="B48" s="62" t="s">
        <v>112</v>
      </c>
      <c r="C48" s="87">
        <f t="shared" si="5"/>
        <v>15</v>
      </c>
      <c r="D48" s="87">
        <f t="shared" si="5"/>
        <v>20</v>
      </c>
      <c r="E48" s="87">
        <f t="shared" si="5"/>
        <v>18</v>
      </c>
      <c r="F48" s="87">
        <f t="shared" si="5"/>
        <v>0</v>
      </c>
      <c r="G48" s="87">
        <f t="shared" si="5"/>
        <v>0</v>
      </c>
      <c r="H48" s="87">
        <f t="shared" si="5"/>
        <v>0</v>
      </c>
      <c r="I48" s="87">
        <f t="shared" si="5"/>
        <v>0</v>
      </c>
      <c r="J48" s="87">
        <f t="shared" si="5"/>
        <v>0</v>
      </c>
      <c r="K48" s="87">
        <f t="shared" si="5"/>
        <v>0</v>
      </c>
      <c r="L48" s="87">
        <f t="shared" si="5"/>
        <v>0</v>
      </c>
      <c r="M48" s="87">
        <f t="shared" si="5"/>
        <v>0</v>
      </c>
      <c r="N48" s="87">
        <f t="shared" si="5"/>
        <v>0</v>
      </c>
      <c r="O48" s="12">
        <f t="shared" si="3"/>
        <v>53</v>
      </c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</row>
    <row r="49" spans="1:83" s="16" customFormat="1" ht="24" customHeight="1">
      <c r="A49" s="123"/>
      <c r="B49" s="62" t="s">
        <v>113</v>
      </c>
      <c r="C49" s="87">
        <f t="shared" si="5"/>
        <v>209</v>
      </c>
      <c r="D49" s="87">
        <f t="shared" si="5"/>
        <v>183</v>
      </c>
      <c r="E49" s="87">
        <f t="shared" si="5"/>
        <v>91</v>
      </c>
      <c r="F49" s="87">
        <f t="shared" si="5"/>
        <v>0</v>
      </c>
      <c r="G49" s="87">
        <f t="shared" si="5"/>
        <v>0</v>
      </c>
      <c r="H49" s="87">
        <f t="shared" si="5"/>
        <v>0</v>
      </c>
      <c r="I49" s="87">
        <f t="shared" si="5"/>
        <v>0</v>
      </c>
      <c r="J49" s="87">
        <f t="shared" si="5"/>
        <v>0</v>
      </c>
      <c r="K49" s="87">
        <f t="shared" si="5"/>
        <v>0</v>
      </c>
      <c r="L49" s="87">
        <f t="shared" si="5"/>
        <v>0</v>
      </c>
      <c r="M49" s="87">
        <f t="shared" si="5"/>
        <v>0</v>
      </c>
      <c r="N49" s="87">
        <f t="shared" si="5"/>
        <v>0</v>
      </c>
      <c r="O49" s="12">
        <f t="shared" si="3"/>
        <v>483</v>
      </c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</row>
    <row r="50" spans="1:83" s="16" customFormat="1" ht="28.5" customHeight="1">
      <c r="A50" s="121">
        <v>32</v>
      </c>
      <c r="B50" s="63" t="s">
        <v>46</v>
      </c>
      <c r="C50" s="12">
        <f t="shared" si="5"/>
        <v>3237</v>
      </c>
      <c r="D50" s="12">
        <f t="shared" si="5"/>
        <v>3322</v>
      </c>
      <c r="E50" s="12">
        <f t="shared" si="5"/>
        <v>3399</v>
      </c>
      <c r="F50" s="12">
        <f t="shared" si="5"/>
        <v>0</v>
      </c>
      <c r="G50" s="12">
        <f t="shared" si="5"/>
        <v>0</v>
      </c>
      <c r="H50" s="12">
        <f t="shared" si="5"/>
        <v>0</v>
      </c>
      <c r="I50" s="12">
        <f t="shared" si="5"/>
        <v>0</v>
      </c>
      <c r="J50" s="12">
        <f t="shared" si="5"/>
        <v>0</v>
      </c>
      <c r="K50" s="12">
        <f t="shared" si="5"/>
        <v>0</v>
      </c>
      <c r="L50" s="12">
        <f t="shared" si="5"/>
        <v>0</v>
      </c>
      <c r="M50" s="12">
        <f t="shared" si="5"/>
        <v>0</v>
      </c>
      <c r="N50" s="12">
        <f t="shared" si="5"/>
        <v>0</v>
      </c>
      <c r="O50" s="22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</row>
    <row r="51" spans="1:83" s="16" customFormat="1" ht="28.5" customHeight="1">
      <c r="A51" s="122"/>
      <c r="B51" s="37" t="s">
        <v>129</v>
      </c>
      <c r="C51" s="87">
        <f t="shared" si="5"/>
        <v>122</v>
      </c>
      <c r="D51" s="87">
        <f t="shared" si="5"/>
        <v>207</v>
      </c>
      <c r="E51" s="87">
        <f t="shared" si="5"/>
        <v>284</v>
      </c>
      <c r="F51" s="87">
        <f t="shared" si="5"/>
        <v>0</v>
      </c>
      <c r="G51" s="87">
        <f t="shared" si="5"/>
        <v>0</v>
      </c>
      <c r="H51" s="87">
        <f t="shared" si="5"/>
        <v>0</v>
      </c>
      <c r="I51" s="87">
        <f t="shared" si="5"/>
        <v>0</v>
      </c>
      <c r="J51" s="87">
        <f t="shared" si="5"/>
        <v>0</v>
      </c>
      <c r="K51" s="87">
        <f t="shared" si="5"/>
        <v>0</v>
      </c>
      <c r="L51" s="87">
        <f t="shared" si="5"/>
        <v>0</v>
      </c>
      <c r="M51" s="87">
        <f t="shared" si="5"/>
        <v>0</v>
      </c>
      <c r="N51" s="87">
        <f t="shared" si="5"/>
        <v>0</v>
      </c>
      <c r="O51" s="22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</row>
    <row r="52" spans="1:83" s="16" customFormat="1" ht="28.5" customHeight="1">
      <c r="A52" s="122"/>
      <c r="B52" s="37" t="s">
        <v>130</v>
      </c>
      <c r="C52" s="87">
        <f t="shared" si="5"/>
        <v>1052</v>
      </c>
      <c r="D52" s="87">
        <f t="shared" si="5"/>
        <v>1052</v>
      </c>
      <c r="E52" s="87">
        <f t="shared" si="5"/>
        <v>1052</v>
      </c>
      <c r="F52" s="87">
        <f t="shared" si="5"/>
        <v>0</v>
      </c>
      <c r="G52" s="87">
        <f t="shared" si="5"/>
        <v>0</v>
      </c>
      <c r="H52" s="87">
        <f t="shared" si="5"/>
        <v>0</v>
      </c>
      <c r="I52" s="87">
        <f t="shared" si="5"/>
        <v>0</v>
      </c>
      <c r="J52" s="87">
        <f t="shared" si="5"/>
        <v>0</v>
      </c>
      <c r="K52" s="87">
        <f t="shared" si="5"/>
        <v>0</v>
      </c>
      <c r="L52" s="87">
        <f t="shared" si="5"/>
        <v>0</v>
      </c>
      <c r="M52" s="87">
        <f t="shared" si="5"/>
        <v>0</v>
      </c>
      <c r="N52" s="87">
        <f t="shared" si="5"/>
        <v>0</v>
      </c>
      <c r="O52" s="22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</row>
    <row r="53" spans="1:83" s="16" customFormat="1" ht="28.5" customHeight="1">
      <c r="A53" s="122"/>
      <c r="B53" s="37" t="s">
        <v>131</v>
      </c>
      <c r="C53" s="87">
        <f aca="true" t="shared" si="6" ref="C53:N56">+C114+C171+C228+C289</f>
        <v>630</v>
      </c>
      <c r="D53" s="87">
        <f t="shared" si="6"/>
        <v>630</v>
      </c>
      <c r="E53" s="87">
        <f t="shared" si="6"/>
        <v>630</v>
      </c>
      <c r="F53" s="87">
        <f t="shared" si="6"/>
        <v>0</v>
      </c>
      <c r="G53" s="87">
        <f t="shared" si="6"/>
        <v>0</v>
      </c>
      <c r="H53" s="87">
        <f t="shared" si="6"/>
        <v>0</v>
      </c>
      <c r="I53" s="87">
        <f t="shared" si="6"/>
        <v>0</v>
      </c>
      <c r="J53" s="87">
        <f t="shared" si="6"/>
        <v>0</v>
      </c>
      <c r="K53" s="87">
        <f t="shared" si="6"/>
        <v>0</v>
      </c>
      <c r="L53" s="87">
        <f t="shared" si="6"/>
        <v>0</v>
      </c>
      <c r="M53" s="87">
        <f t="shared" si="6"/>
        <v>0</v>
      </c>
      <c r="N53" s="87">
        <f t="shared" si="6"/>
        <v>0</v>
      </c>
      <c r="O53" s="22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</row>
    <row r="54" spans="1:83" s="16" customFormat="1" ht="28.5" customHeight="1">
      <c r="A54" s="122"/>
      <c r="B54" s="37" t="s">
        <v>132</v>
      </c>
      <c r="C54" s="87">
        <f t="shared" si="6"/>
        <v>245</v>
      </c>
      <c r="D54" s="87">
        <f t="shared" si="6"/>
        <v>245</v>
      </c>
      <c r="E54" s="87">
        <f t="shared" si="6"/>
        <v>245</v>
      </c>
      <c r="F54" s="87">
        <f t="shared" si="6"/>
        <v>0</v>
      </c>
      <c r="G54" s="87">
        <f t="shared" si="6"/>
        <v>0</v>
      </c>
      <c r="H54" s="87">
        <f t="shared" si="6"/>
        <v>0</v>
      </c>
      <c r="I54" s="87">
        <f t="shared" si="6"/>
        <v>0</v>
      </c>
      <c r="J54" s="87">
        <f t="shared" si="6"/>
        <v>0</v>
      </c>
      <c r="K54" s="87">
        <f t="shared" si="6"/>
        <v>0</v>
      </c>
      <c r="L54" s="87">
        <f t="shared" si="6"/>
        <v>0</v>
      </c>
      <c r="M54" s="87">
        <f t="shared" si="6"/>
        <v>0</v>
      </c>
      <c r="N54" s="87">
        <f t="shared" si="6"/>
        <v>0</v>
      </c>
      <c r="O54" s="22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</row>
    <row r="55" spans="1:83" s="16" customFormat="1" ht="28.5" customHeight="1">
      <c r="A55" s="122"/>
      <c r="B55" s="37" t="s">
        <v>133</v>
      </c>
      <c r="C55" s="87">
        <f t="shared" si="6"/>
        <v>305</v>
      </c>
      <c r="D55" s="87">
        <f t="shared" si="6"/>
        <v>305</v>
      </c>
      <c r="E55" s="87">
        <f t="shared" si="6"/>
        <v>305</v>
      </c>
      <c r="F55" s="87">
        <f t="shared" si="6"/>
        <v>0</v>
      </c>
      <c r="G55" s="87">
        <f t="shared" si="6"/>
        <v>0</v>
      </c>
      <c r="H55" s="87">
        <f t="shared" si="6"/>
        <v>0</v>
      </c>
      <c r="I55" s="87">
        <f t="shared" si="6"/>
        <v>0</v>
      </c>
      <c r="J55" s="87">
        <f t="shared" si="6"/>
        <v>0</v>
      </c>
      <c r="K55" s="87">
        <f t="shared" si="6"/>
        <v>0</v>
      </c>
      <c r="L55" s="87">
        <f t="shared" si="6"/>
        <v>0</v>
      </c>
      <c r="M55" s="87">
        <f t="shared" si="6"/>
        <v>0</v>
      </c>
      <c r="N55" s="87">
        <f t="shared" si="6"/>
        <v>0</v>
      </c>
      <c r="O55" s="22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</row>
    <row r="56" spans="1:83" s="16" customFormat="1" ht="28.5" customHeight="1">
      <c r="A56" s="123"/>
      <c r="B56" s="37" t="s">
        <v>30</v>
      </c>
      <c r="C56" s="87">
        <f t="shared" si="6"/>
        <v>883</v>
      </c>
      <c r="D56" s="87">
        <f t="shared" si="6"/>
        <v>883</v>
      </c>
      <c r="E56" s="87">
        <f t="shared" si="6"/>
        <v>883</v>
      </c>
      <c r="F56" s="87">
        <f t="shared" si="6"/>
        <v>0</v>
      </c>
      <c r="G56" s="87">
        <f t="shared" si="6"/>
        <v>0</v>
      </c>
      <c r="H56" s="87">
        <f t="shared" si="6"/>
        <v>0</v>
      </c>
      <c r="I56" s="87">
        <f t="shared" si="6"/>
        <v>0</v>
      </c>
      <c r="J56" s="87">
        <f t="shared" si="6"/>
        <v>0</v>
      </c>
      <c r="K56" s="87">
        <f t="shared" si="6"/>
        <v>0</v>
      </c>
      <c r="L56" s="87">
        <f t="shared" si="6"/>
        <v>0</v>
      </c>
      <c r="M56" s="87">
        <f t="shared" si="6"/>
        <v>0</v>
      </c>
      <c r="N56" s="87">
        <f t="shared" si="6"/>
        <v>0</v>
      </c>
      <c r="O56" s="22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</row>
    <row r="57" spans="1:83" s="16" customFormat="1" ht="29.25" customHeight="1">
      <c r="A57" s="121">
        <v>33</v>
      </c>
      <c r="B57" s="35" t="s">
        <v>51</v>
      </c>
      <c r="C57" s="12">
        <f>+C232</f>
        <v>0</v>
      </c>
      <c r="D57" s="12">
        <f aca="true" t="shared" si="7" ref="D57:N57">+D232</f>
        <v>0</v>
      </c>
      <c r="E57" s="12">
        <f t="shared" si="7"/>
        <v>0</v>
      </c>
      <c r="F57" s="12">
        <f t="shared" si="7"/>
        <v>0</v>
      </c>
      <c r="G57" s="12">
        <f t="shared" si="7"/>
        <v>0</v>
      </c>
      <c r="H57" s="12">
        <f t="shared" si="7"/>
        <v>0</v>
      </c>
      <c r="I57" s="12">
        <f t="shared" si="7"/>
        <v>0</v>
      </c>
      <c r="J57" s="12">
        <f t="shared" si="7"/>
        <v>0</v>
      </c>
      <c r="K57" s="12">
        <f t="shared" si="7"/>
        <v>0</v>
      </c>
      <c r="L57" s="12">
        <f t="shared" si="7"/>
        <v>0</v>
      </c>
      <c r="M57" s="12">
        <f t="shared" si="7"/>
        <v>0</v>
      </c>
      <c r="N57" s="12">
        <f t="shared" si="7"/>
        <v>0</v>
      </c>
      <c r="O57" s="12">
        <f>SUM(C57:N57)</f>
        <v>0</v>
      </c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</row>
    <row r="58" spans="1:83" s="16" customFormat="1" ht="19.5" customHeight="1">
      <c r="A58" s="122"/>
      <c r="B58" s="37" t="s">
        <v>52</v>
      </c>
      <c r="C58" s="87">
        <f aca="true" t="shared" si="8" ref="C58:N60">+C233</f>
        <v>0</v>
      </c>
      <c r="D58" s="87">
        <f t="shared" si="8"/>
        <v>0</v>
      </c>
      <c r="E58" s="87">
        <f t="shared" si="8"/>
        <v>0</v>
      </c>
      <c r="F58" s="87">
        <f t="shared" si="8"/>
        <v>0</v>
      </c>
      <c r="G58" s="87">
        <f t="shared" si="8"/>
        <v>0</v>
      </c>
      <c r="H58" s="87">
        <f t="shared" si="8"/>
        <v>0</v>
      </c>
      <c r="I58" s="87">
        <f t="shared" si="8"/>
        <v>0</v>
      </c>
      <c r="J58" s="87">
        <f t="shared" si="8"/>
        <v>0</v>
      </c>
      <c r="K58" s="87">
        <f t="shared" si="8"/>
        <v>0</v>
      </c>
      <c r="L58" s="87">
        <f t="shared" si="8"/>
        <v>0</v>
      </c>
      <c r="M58" s="87">
        <f t="shared" si="8"/>
        <v>0</v>
      </c>
      <c r="N58" s="87">
        <f t="shared" si="8"/>
        <v>0</v>
      </c>
      <c r="O58" s="12">
        <f>SUM(C58:N58)</f>
        <v>0</v>
      </c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</row>
    <row r="59" spans="1:15" ht="19.5" customHeight="1">
      <c r="A59" s="122"/>
      <c r="B59" s="37" t="s">
        <v>53</v>
      </c>
      <c r="C59" s="87">
        <f t="shared" si="8"/>
        <v>0</v>
      </c>
      <c r="D59" s="87">
        <f t="shared" si="8"/>
        <v>0</v>
      </c>
      <c r="E59" s="87">
        <f t="shared" si="8"/>
        <v>0</v>
      </c>
      <c r="F59" s="87">
        <f t="shared" si="8"/>
        <v>0</v>
      </c>
      <c r="G59" s="87">
        <f t="shared" si="8"/>
        <v>0</v>
      </c>
      <c r="H59" s="87">
        <f t="shared" si="8"/>
        <v>0</v>
      </c>
      <c r="I59" s="87">
        <f t="shared" si="8"/>
        <v>0</v>
      </c>
      <c r="J59" s="87">
        <f t="shared" si="8"/>
        <v>0</v>
      </c>
      <c r="K59" s="87">
        <f t="shared" si="8"/>
        <v>0</v>
      </c>
      <c r="L59" s="87">
        <f t="shared" si="8"/>
        <v>0</v>
      </c>
      <c r="M59" s="87">
        <f t="shared" si="8"/>
        <v>0</v>
      </c>
      <c r="N59" s="87">
        <f t="shared" si="8"/>
        <v>0</v>
      </c>
      <c r="O59" s="12">
        <f>SUM(C59:N59)</f>
        <v>0</v>
      </c>
    </row>
    <row r="60" spans="1:15" ht="19.5" customHeight="1">
      <c r="A60" s="123"/>
      <c r="B60" s="37" t="s">
        <v>54</v>
      </c>
      <c r="C60" s="87">
        <f t="shared" si="8"/>
        <v>0</v>
      </c>
      <c r="D60" s="87">
        <f t="shared" si="8"/>
        <v>0</v>
      </c>
      <c r="E60" s="87">
        <f t="shared" si="8"/>
        <v>0</v>
      </c>
      <c r="F60" s="87">
        <f t="shared" si="8"/>
        <v>0</v>
      </c>
      <c r="G60" s="87">
        <f t="shared" si="8"/>
        <v>0</v>
      </c>
      <c r="H60" s="87">
        <f t="shared" si="8"/>
        <v>0</v>
      </c>
      <c r="I60" s="87">
        <f t="shared" si="8"/>
        <v>0</v>
      </c>
      <c r="J60" s="87">
        <f t="shared" si="8"/>
        <v>0</v>
      </c>
      <c r="K60" s="87">
        <f t="shared" si="8"/>
        <v>0</v>
      </c>
      <c r="L60" s="87">
        <f t="shared" si="8"/>
        <v>0</v>
      </c>
      <c r="M60" s="87">
        <f t="shared" si="8"/>
        <v>0</v>
      </c>
      <c r="N60" s="87">
        <f t="shared" si="8"/>
        <v>0</v>
      </c>
      <c r="O60" s="12">
        <f>SUM(C60:N60)</f>
        <v>0</v>
      </c>
    </row>
    <row r="61" spans="3:15" ht="14.25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ht="14.25"/>
    <row r="63" spans="1:83" s="16" customFormat="1" ht="18">
      <c r="A63" s="105" t="s">
        <v>47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</row>
    <row r="64" spans="1:83" s="16" customFormat="1" ht="26.25" customHeight="1">
      <c r="A64" s="17"/>
      <c r="B64" s="18"/>
      <c r="C64" s="19" t="s">
        <v>31</v>
      </c>
      <c r="D64" s="19" t="s">
        <v>32</v>
      </c>
      <c r="E64" s="19" t="s">
        <v>33</v>
      </c>
      <c r="F64" s="19" t="s">
        <v>34</v>
      </c>
      <c r="G64" s="19" t="s">
        <v>35</v>
      </c>
      <c r="H64" s="19" t="s">
        <v>36</v>
      </c>
      <c r="I64" s="19" t="s">
        <v>37</v>
      </c>
      <c r="J64" s="19" t="s">
        <v>38</v>
      </c>
      <c r="K64" s="19" t="s">
        <v>39</v>
      </c>
      <c r="L64" s="19" t="s">
        <v>40</v>
      </c>
      <c r="M64" s="19" t="s">
        <v>41</v>
      </c>
      <c r="N64" s="19" t="s">
        <v>42</v>
      </c>
      <c r="O64" s="19" t="s">
        <v>43</v>
      </c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</row>
    <row r="65" spans="1:83" s="16" customFormat="1" ht="21.75" customHeight="1">
      <c r="A65" s="33">
        <v>1</v>
      </c>
      <c r="B65" s="34" t="s">
        <v>125</v>
      </c>
      <c r="C65" s="81">
        <v>31</v>
      </c>
      <c r="D65" s="81">
        <v>16</v>
      </c>
      <c r="E65" s="81">
        <v>25</v>
      </c>
      <c r="F65" s="81"/>
      <c r="G65" s="81"/>
      <c r="H65" s="81"/>
      <c r="I65" s="81"/>
      <c r="J65" s="81"/>
      <c r="K65" s="81"/>
      <c r="L65" s="81"/>
      <c r="M65" s="12"/>
      <c r="N65" s="12"/>
      <c r="O65" s="12">
        <f>SUM(C65:N65)</f>
        <v>72</v>
      </c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</row>
    <row r="66" spans="1:83" s="16" customFormat="1" ht="30.75" customHeight="1">
      <c r="A66" s="33">
        <v>2</v>
      </c>
      <c r="B66" s="35" t="s">
        <v>101</v>
      </c>
      <c r="C66" s="81">
        <v>1</v>
      </c>
      <c r="D66" s="81">
        <v>1</v>
      </c>
      <c r="E66" s="81">
        <v>0</v>
      </c>
      <c r="F66" s="81"/>
      <c r="G66" s="81"/>
      <c r="H66" s="81"/>
      <c r="I66" s="81"/>
      <c r="J66" s="81"/>
      <c r="K66" s="81"/>
      <c r="L66" s="81"/>
      <c r="M66" s="12"/>
      <c r="N66" s="12"/>
      <c r="O66" s="12">
        <f aca="true" t="shared" si="9" ref="O66:O77">SUM(C66:N66)</f>
        <v>2</v>
      </c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</row>
    <row r="67" spans="1:83" s="16" customFormat="1" ht="21.75" customHeight="1">
      <c r="A67" s="33">
        <v>3</v>
      </c>
      <c r="B67" s="35" t="s">
        <v>2</v>
      </c>
      <c r="C67" s="81">
        <v>0</v>
      </c>
      <c r="D67" s="81">
        <v>2</v>
      </c>
      <c r="E67" s="81">
        <v>2</v>
      </c>
      <c r="F67" s="81"/>
      <c r="G67" s="81"/>
      <c r="H67" s="81"/>
      <c r="I67" s="81"/>
      <c r="J67" s="81"/>
      <c r="K67" s="81"/>
      <c r="L67" s="81"/>
      <c r="M67" s="12"/>
      <c r="N67" s="12"/>
      <c r="O67" s="12">
        <f t="shared" si="9"/>
        <v>4</v>
      </c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</row>
    <row r="68" spans="1:83" s="16" customFormat="1" ht="21.75" customHeight="1">
      <c r="A68" s="33">
        <v>4</v>
      </c>
      <c r="B68" s="35" t="s">
        <v>3</v>
      </c>
      <c r="C68" s="81">
        <v>1</v>
      </c>
      <c r="D68" s="81">
        <v>2</v>
      </c>
      <c r="E68" s="81">
        <v>3</v>
      </c>
      <c r="F68" s="81"/>
      <c r="G68" s="81"/>
      <c r="H68" s="81"/>
      <c r="I68" s="81"/>
      <c r="J68" s="81"/>
      <c r="K68" s="81"/>
      <c r="L68" s="81"/>
      <c r="M68" s="12"/>
      <c r="N68" s="12"/>
      <c r="O68" s="12">
        <f t="shared" si="9"/>
        <v>6</v>
      </c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</row>
    <row r="69" spans="1:83" s="16" customFormat="1" ht="21.75" customHeight="1">
      <c r="A69" s="33">
        <v>5</v>
      </c>
      <c r="B69" s="35" t="s">
        <v>4</v>
      </c>
      <c r="C69" s="81">
        <v>10</v>
      </c>
      <c r="D69" s="81">
        <v>8</v>
      </c>
      <c r="E69" s="81">
        <v>1</v>
      </c>
      <c r="F69" s="81"/>
      <c r="G69" s="81"/>
      <c r="H69" s="81"/>
      <c r="I69" s="81"/>
      <c r="J69" s="81"/>
      <c r="K69" s="81"/>
      <c r="L69" s="81"/>
      <c r="M69" s="12"/>
      <c r="N69" s="12"/>
      <c r="O69" s="12">
        <f t="shared" si="9"/>
        <v>19</v>
      </c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</row>
    <row r="70" spans="1:83" s="16" customFormat="1" ht="21.75" customHeight="1">
      <c r="A70" s="33">
        <v>6</v>
      </c>
      <c r="B70" s="35" t="s">
        <v>5</v>
      </c>
      <c r="C70" s="81">
        <v>5</v>
      </c>
      <c r="D70" s="81">
        <v>3</v>
      </c>
      <c r="E70" s="81">
        <v>3</v>
      </c>
      <c r="F70" s="81"/>
      <c r="G70" s="81"/>
      <c r="H70" s="81"/>
      <c r="I70" s="81"/>
      <c r="J70" s="81"/>
      <c r="K70" s="81"/>
      <c r="L70" s="81"/>
      <c r="M70" s="12"/>
      <c r="N70" s="12"/>
      <c r="O70" s="12">
        <f t="shared" si="9"/>
        <v>11</v>
      </c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</row>
    <row r="71" spans="1:83" s="16" customFormat="1" ht="21.75" customHeight="1">
      <c r="A71" s="33">
        <v>7</v>
      </c>
      <c r="B71" s="35" t="s">
        <v>6</v>
      </c>
      <c r="C71" s="81">
        <v>73</v>
      </c>
      <c r="D71" s="81">
        <v>81</v>
      </c>
      <c r="E71" s="81">
        <v>48</v>
      </c>
      <c r="F71" s="81"/>
      <c r="G71" s="81"/>
      <c r="H71" s="81"/>
      <c r="I71" s="81"/>
      <c r="J71" s="81"/>
      <c r="K71" s="81"/>
      <c r="L71" s="81"/>
      <c r="M71" s="12"/>
      <c r="N71" s="12"/>
      <c r="O71" s="12">
        <f t="shared" si="9"/>
        <v>202</v>
      </c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</row>
    <row r="72" spans="1:83" s="16" customFormat="1" ht="21.75" customHeight="1">
      <c r="A72" s="33">
        <v>8</v>
      </c>
      <c r="B72" s="35" t="s">
        <v>102</v>
      </c>
      <c r="C72" s="81">
        <v>6</v>
      </c>
      <c r="D72" s="81">
        <v>14</v>
      </c>
      <c r="E72" s="81">
        <v>7</v>
      </c>
      <c r="F72" s="81"/>
      <c r="G72" s="81"/>
      <c r="H72" s="81"/>
      <c r="I72" s="81"/>
      <c r="J72" s="81"/>
      <c r="K72" s="81"/>
      <c r="L72" s="81"/>
      <c r="M72" s="12"/>
      <c r="N72" s="12"/>
      <c r="O72" s="12">
        <f t="shared" si="9"/>
        <v>27</v>
      </c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</row>
    <row r="73" spans="1:83" s="16" customFormat="1" ht="21.75" customHeight="1">
      <c r="A73" s="121">
        <v>9</v>
      </c>
      <c r="B73" s="36" t="s">
        <v>115</v>
      </c>
      <c r="C73" s="81">
        <v>17</v>
      </c>
      <c r="D73" s="81">
        <v>15</v>
      </c>
      <c r="E73" s="81">
        <v>16</v>
      </c>
      <c r="F73" s="81"/>
      <c r="G73" s="81"/>
      <c r="H73" s="81"/>
      <c r="I73" s="81"/>
      <c r="J73" s="81"/>
      <c r="K73" s="81"/>
      <c r="L73" s="81"/>
      <c r="M73" s="12"/>
      <c r="N73" s="12"/>
      <c r="O73" s="12">
        <f t="shared" si="9"/>
        <v>48</v>
      </c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</row>
    <row r="74" spans="1:83" s="16" customFormat="1" ht="21.75" customHeight="1">
      <c r="A74" s="122"/>
      <c r="B74" s="37" t="s">
        <v>7</v>
      </c>
      <c r="C74" s="87">
        <v>2</v>
      </c>
      <c r="D74" s="87">
        <v>3</v>
      </c>
      <c r="E74" s="87">
        <v>12</v>
      </c>
      <c r="F74" s="87"/>
      <c r="G74" s="87"/>
      <c r="H74" s="87"/>
      <c r="I74" s="87"/>
      <c r="J74" s="87"/>
      <c r="K74" s="87"/>
      <c r="L74" s="87"/>
      <c r="M74" s="12"/>
      <c r="N74" s="12"/>
      <c r="O74" s="12">
        <f t="shared" si="9"/>
        <v>17</v>
      </c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</row>
    <row r="75" spans="1:83" s="16" customFormat="1" ht="21.75" customHeight="1">
      <c r="A75" s="123"/>
      <c r="B75" s="37" t="s">
        <v>8</v>
      </c>
      <c r="C75" s="87">
        <v>15</v>
      </c>
      <c r="D75" s="87">
        <v>12</v>
      </c>
      <c r="E75" s="87">
        <v>4</v>
      </c>
      <c r="F75" s="87"/>
      <c r="G75" s="87"/>
      <c r="H75" s="87"/>
      <c r="I75" s="87"/>
      <c r="J75" s="87"/>
      <c r="K75" s="87"/>
      <c r="L75" s="87"/>
      <c r="M75" s="12"/>
      <c r="N75" s="12"/>
      <c r="O75" s="12">
        <f t="shared" si="9"/>
        <v>31</v>
      </c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</row>
    <row r="76" spans="1:83" s="16" customFormat="1" ht="33.75" customHeight="1">
      <c r="A76" s="33">
        <v>10</v>
      </c>
      <c r="B76" s="36" t="s">
        <v>103</v>
      </c>
      <c r="C76" s="81">
        <v>11</v>
      </c>
      <c r="D76" s="81">
        <v>4</v>
      </c>
      <c r="E76" s="81">
        <v>5</v>
      </c>
      <c r="F76" s="81"/>
      <c r="G76" s="81"/>
      <c r="H76" s="81"/>
      <c r="I76" s="81"/>
      <c r="J76" s="81"/>
      <c r="K76" s="81"/>
      <c r="L76" s="81"/>
      <c r="M76" s="12"/>
      <c r="N76" s="12"/>
      <c r="O76" s="12">
        <f t="shared" si="9"/>
        <v>20</v>
      </c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</row>
    <row r="77" spans="1:83" s="16" customFormat="1" ht="47.25" customHeight="1">
      <c r="A77" s="33">
        <v>11</v>
      </c>
      <c r="B77" s="35" t="s">
        <v>104</v>
      </c>
      <c r="C77" s="81">
        <v>11</v>
      </c>
      <c r="D77" s="81">
        <v>4</v>
      </c>
      <c r="E77" s="81">
        <v>5</v>
      </c>
      <c r="F77" s="81"/>
      <c r="G77" s="81"/>
      <c r="H77" s="81"/>
      <c r="I77" s="81"/>
      <c r="J77" s="81"/>
      <c r="K77" s="81"/>
      <c r="L77" s="81"/>
      <c r="M77" s="12"/>
      <c r="N77" s="12"/>
      <c r="O77" s="12">
        <f t="shared" si="9"/>
        <v>20</v>
      </c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</row>
    <row r="78" spans="1:83" s="16" customFormat="1" ht="32.25" customHeight="1">
      <c r="A78" s="33">
        <v>12</v>
      </c>
      <c r="B78" s="36" t="s">
        <v>116</v>
      </c>
      <c r="C78" s="81">
        <v>30</v>
      </c>
      <c r="D78" s="81">
        <v>2</v>
      </c>
      <c r="E78" s="81">
        <v>29</v>
      </c>
      <c r="F78" s="81"/>
      <c r="G78" s="81"/>
      <c r="H78" s="81"/>
      <c r="I78" s="81"/>
      <c r="J78" s="81"/>
      <c r="K78" s="81"/>
      <c r="L78" s="81"/>
      <c r="M78" s="12"/>
      <c r="N78" s="12"/>
      <c r="O78" s="22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</row>
    <row r="79" spans="1:83" s="16" customFormat="1" ht="21.75" customHeight="1">
      <c r="A79" s="33">
        <v>13</v>
      </c>
      <c r="B79" s="35" t="s">
        <v>9</v>
      </c>
      <c r="C79" s="81">
        <v>0</v>
      </c>
      <c r="D79" s="81">
        <v>0</v>
      </c>
      <c r="E79" s="81">
        <v>0</v>
      </c>
      <c r="F79" s="81"/>
      <c r="G79" s="81"/>
      <c r="H79" s="81"/>
      <c r="I79" s="81"/>
      <c r="J79" s="81"/>
      <c r="K79" s="81"/>
      <c r="L79" s="81"/>
      <c r="M79" s="12"/>
      <c r="N79" s="12"/>
      <c r="O79" s="12">
        <f>SUM(C79:N79)</f>
        <v>0</v>
      </c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</row>
    <row r="80" spans="1:83" s="16" customFormat="1" ht="21.75" customHeight="1">
      <c r="A80" s="33">
        <v>14</v>
      </c>
      <c r="B80" s="35" t="s">
        <v>10</v>
      </c>
      <c r="C80" s="81">
        <v>0</v>
      </c>
      <c r="D80" s="81">
        <v>0</v>
      </c>
      <c r="E80" s="81">
        <v>0</v>
      </c>
      <c r="F80" s="81"/>
      <c r="G80" s="81"/>
      <c r="H80" s="81"/>
      <c r="I80" s="81"/>
      <c r="J80" s="81"/>
      <c r="K80" s="81"/>
      <c r="L80" s="81"/>
      <c r="M80" s="12"/>
      <c r="N80" s="12"/>
      <c r="O80" s="12">
        <f aca="true" t="shared" si="10" ref="O80:O110">SUM(C80:N80)</f>
        <v>0</v>
      </c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</row>
    <row r="81" spans="1:83" s="16" customFormat="1" ht="21.75" customHeight="1">
      <c r="A81" s="33">
        <v>15</v>
      </c>
      <c r="B81" s="35" t="s">
        <v>11</v>
      </c>
      <c r="C81" s="81">
        <v>0</v>
      </c>
      <c r="D81" s="81">
        <v>0</v>
      </c>
      <c r="E81" s="81">
        <v>0</v>
      </c>
      <c r="F81" s="81"/>
      <c r="G81" s="81"/>
      <c r="H81" s="81"/>
      <c r="I81" s="81"/>
      <c r="J81" s="81"/>
      <c r="K81" s="81"/>
      <c r="L81" s="81"/>
      <c r="M81" s="12"/>
      <c r="N81" s="12"/>
      <c r="O81" s="12">
        <f t="shared" si="10"/>
        <v>0</v>
      </c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</row>
    <row r="82" spans="1:83" s="16" customFormat="1" ht="21.75" customHeight="1">
      <c r="A82" s="33">
        <v>16</v>
      </c>
      <c r="B82" s="35" t="s">
        <v>12</v>
      </c>
      <c r="C82" s="81">
        <v>0</v>
      </c>
      <c r="D82" s="81">
        <v>1</v>
      </c>
      <c r="E82" s="81">
        <v>0</v>
      </c>
      <c r="F82" s="81"/>
      <c r="G82" s="81"/>
      <c r="H82" s="81"/>
      <c r="I82" s="81"/>
      <c r="J82" s="81"/>
      <c r="K82" s="81"/>
      <c r="L82" s="81"/>
      <c r="M82" s="12"/>
      <c r="N82" s="12"/>
      <c r="O82" s="12">
        <f t="shared" si="10"/>
        <v>1</v>
      </c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</row>
    <row r="83" spans="1:83" s="16" customFormat="1" ht="21.75" customHeight="1">
      <c r="A83" s="33">
        <v>17</v>
      </c>
      <c r="B83" s="35" t="s">
        <v>13</v>
      </c>
      <c r="C83" s="81">
        <v>8</v>
      </c>
      <c r="D83" s="81">
        <v>9</v>
      </c>
      <c r="E83" s="81">
        <v>3</v>
      </c>
      <c r="F83" s="81"/>
      <c r="G83" s="81"/>
      <c r="H83" s="81"/>
      <c r="I83" s="81"/>
      <c r="J83" s="81"/>
      <c r="K83" s="81"/>
      <c r="L83" s="81"/>
      <c r="M83" s="12"/>
      <c r="N83" s="12"/>
      <c r="O83" s="12">
        <f t="shared" si="10"/>
        <v>20</v>
      </c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</row>
    <row r="84" spans="1:83" s="16" customFormat="1" ht="28.5" customHeight="1">
      <c r="A84" s="33">
        <v>18</v>
      </c>
      <c r="B84" s="35" t="s">
        <v>14</v>
      </c>
      <c r="C84" s="81">
        <v>8</v>
      </c>
      <c r="D84" s="81">
        <v>1</v>
      </c>
      <c r="E84" s="81">
        <v>3</v>
      </c>
      <c r="F84" s="81"/>
      <c r="G84" s="81"/>
      <c r="H84" s="81"/>
      <c r="I84" s="81"/>
      <c r="J84" s="81"/>
      <c r="K84" s="81"/>
      <c r="L84" s="81"/>
      <c r="M84" s="12"/>
      <c r="N84" s="12"/>
      <c r="O84" s="12">
        <f t="shared" si="10"/>
        <v>12</v>
      </c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</row>
    <row r="85" spans="1:83" s="16" customFormat="1" ht="33.75" customHeight="1">
      <c r="A85" s="33">
        <v>19</v>
      </c>
      <c r="B85" s="35" t="s">
        <v>15</v>
      </c>
      <c r="C85" s="81">
        <v>0</v>
      </c>
      <c r="D85" s="81">
        <v>0</v>
      </c>
      <c r="E85" s="81">
        <v>0</v>
      </c>
      <c r="F85" s="81"/>
      <c r="G85" s="81"/>
      <c r="H85" s="81"/>
      <c r="I85" s="81"/>
      <c r="J85" s="81"/>
      <c r="K85" s="81"/>
      <c r="L85" s="81"/>
      <c r="M85" s="12"/>
      <c r="N85" s="12"/>
      <c r="O85" s="12">
        <f t="shared" si="10"/>
        <v>0</v>
      </c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</row>
    <row r="86" spans="1:83" s="16" customFormat="1" ht="21.75" customHeight="1">
      <c r="A86" s="33">
        <v>20</v>
      </c>
      <c r="B86" s="35" t="s">
        <v>16</v>
      </c>
      <c r="C86" s="81">
        <v>8</v>
      </c>
      <c r="D86" s="81">
        <v>4</v>
      </c>
      <c r="E86" s="81">
        <v>10</v>
      </c>
      <c r="F86" s="81"/>
      <c r="G86" s="81"/>
      <c r="H86" s="81"/>
      <c r="I86" s="81"/>
      <c r="J86" s="81"/>
      <c r="K86" s="81"/>
      <c r="L86" s="81"/>
      <c r="M86" s="12"/>
      <c r="N86" s="12"/>
      <c r="O86" s="12">
        <f t="shared" si="10"/>
        <v>22</v>
      </c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</row>
    <row r="87" spans="1:83" s="16" customFormat="1" ht="21.75" customHeight="1">
      <c r="A87" s="33">
        <v>21</v>
      </c>
      <c r="B87" s="35" t="s">
        <v>17</v>
      </c>
      <c r="C87" s="81">
        <v>3</v>
      </c>
      <c r="D87" s="81">
        <v>7</v>
      </c>
      <c r="E87" s="81">
        <v>4</v>
      </c>
      <c r="F87" s="81"/>
      <c r="G87" s="81"/>
      <c r="H87" s="81"/>
      <c r="I87" s="81"/>
      <c r="J87" s="81"/>
      <c r="K87" s="81"/>
      <c r="L87" s="81"/>
      <c r="M87" s="12"/>
      <c r="N87" s="12"/>
      <c r="O87" s="12">
        <f t="shared" si="10"/>
        <v>14</v>
      </c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</row>
    <row r="88" spans="1:83" s="16" customFormat="1" ht="21.75" customHeight="1">
      <c r="A88" s="33">
        <v>22</v>
      </c>
      <c r="B88" s="35" t="s">
        <v>18</v>
      </c>
      <c r="C88" s="81">
        <v>2</v>
      </c>
      <c r="D88" s="81">
        <v>0</v>
      </c>
      <c r="E88" s="81">
        <v>3</v>
      </c>
      <c r="F88" s="81"/>
      <c r="G88" s="81"/>
      <c r="H88" s="81"/>
      <c r="I88" s="81"/>
      <c r="J88" s="81"/>
      <c r="K88" s="81"/>
      <c r="L88" s="81"/>
      <c r="M88" s="12"/>
      <c r="N88" s="12"/>
      <c r="O88" s="12">
        <f t="shared" si="10"/>
        <v>5</v>
      </c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</row>
    <row r="89" spans="1:83" s="16" customFormat="1" ht="21.75" customHeight="1">
      <c r="A89" s="33">
        <v>23</v>
      </c>
      <c r="B89" s="35" t="s">
        <v>105</v>
      </c>
      <c r="C89" s="81">
        <v>0</v>
      </c>
      <c r="D89" s="81">
        <v>1</v>
      </c>
      <c r="E89" s="81">
        <v>1</v>
      </c>
      <c r="F89" s="81"/>
      <c r="G89" s="81"/>
      <c r="H89" s="81"/>
      <c r="I89" s="81"/>
      <c r="J89" s="81"/>
      <c r="K89" s="81"/>
      <c r="L89" s="81"/>
      <c r="M89" s="12"/>
      <c r="N89" s="12"/>
      <c r="O89" s="12">
        <f t="shared" si="10"/>
        <v>2</v>
      </c>
      <c r="Q89" s="38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</row>
    <row r="90" spans="1:83" s="16" customFormat="1" ht="21.75" customHeight="1">
      <c r="A90" s="121">
        <v>24</v>
      </c>
      <c r="B90" s="35" t="s">
        <v>20</v>
      </c>
      <c r="C90" s="81">
        <v>2</v>
      </c>
      <c r="D90" s="81">
        <v>4</v>
      </c>
      <c r="E90" s="81">
        <v>3</v>
      </c>
      <c r="F90" s="81"/>
      <c r="G90" s="81"/>
      <c r="H90" s="81"/>
      <c r="I90" s="81"/>
      <c r="J90" s="81"/>
      <c r="K90" s="81"/>
      <c r="L90" s="81"/>
      <c r="M90" s="12"/>
      <c r="N90" s="12"/>
      <c r="O90" s="12">
        <f t="shared" si="10"/>
        <v>9</v>
      </c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</row>
    <row r="91" spans="1:83" s="16" customFormat="1" ht="21" customHeight="1">
      <c r="A91" s="122"/>
      <c r="B91" s="37" t="s">
        <v>21</v>
      </c>
      <c r="C91" s="87">
        <v>2</v>
      </c>
      <c r="D91" s="87">
        <v>4</v>
      </c>
      <c r="E91" s="87">
        <v>2</v>
      </c>
      <c r="F91" s="87"/>
      <c r="G91" s="87"/>
      <c r="H91" s="87"/>
      <c r="I91" s="87"/>
      <c r="J91" s="87"/>
      <c r="K91" s="87"/>
      <c r="L91" s="87"/>
      <c r="M91" s="12"/>
      <c r="N91" s="12"/>
      <c r="O91" s="12">
        <f t="shared" si="10"/>
        <v>8</v>
      </c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</row>
    <row r="92" spans="1:83" s="16" customFormat="1" ht="21.75" customHeight="1">
      <c r="A92" s="122"/>
      <c r="B92" s="37" t="s">
        <v>22</v>
      </c>
      <c r="C92" s="87">
        <v>0</v>
      </c>
      <c r="D92" s="87">
        <v>0</v>
      </c>
      <c r="E92" s="87">
        <v>1</v>
      </c>
      <c r="F92" s="87"/>
      <c r="G92" s="87"/>
      <c r="H92" s="87"/>
      <c r="I92" s="87"/>
      <c r="J92" s="87"/>
      <c r="K92" s="87"/>
      <c r="L92" s="87"/>
      <c r="M92" s="12"/>
      <c r="N92" s="12"/>
      <c r="O92" s="12">
        <f t="shared" si="10"/>
        <v>1</v>
      </c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</row>
    <row r="93" spans="1:83" s="16" customFormat="1" ht="21.75" customHeight="1">
      <c r="A93" s="123"/>
      <c r="B93" s="37" t="s">
        <v>23</v>
      </c>
      <c r="C93" s="87">
        <v>0</v>
      </c>
      <c r="D93" s="87">
        <v>0</v>
      </c>
      <c r="E93" s="87">
        <v>0</v>
      </c>
      <c r="F93" s="87"/>
      <c r="G93" s="87"/>
      <c r="H93" s="87"/>
      <c r="I93" s="87"/>
      <c r="J93" s="87"/>
      <c r="K93" s="87"/>
      <c r="L93" s="87"/>
      <c r="M93" s="12"/>
      <c r="N93" s="12"/>
      <c r="O93" s="12">
        <f t="shared" si="10"/>
        <v>0</v>
      </c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</row>
    <row r="94" spans="1:83" s="16" customFormat="1" ht="21.75" customHeight="1">
      <c r="A94" s="33">
        <v>25</v>
      </c>
      <c r="B94" s="35" t="s">
        <v>24</v>
      </c>
      <c r="C94" s="81">
        <v>3</v>
      </c>
      <c r="D94" s="81">
        <v>3</v>
      </c>
      <c r="E94" s="81">
        <v>1</v>
      </c>
      <c r="F94" s="81"/>
      <c r="G94" s="81"/>
      <c r="H94" s="81"/>
      <c r="I94" s="81"/>
      <c r="J94" s="81"/>
      <c r="K94" s="81"/>
      <c r="L94" s="81"/>
      <c r="M94" s="12"/>
      <c r="N94" s="12"/>
      <c r="O94" s="12">
        <f t="shared" si="10"/>
        <v>7</v>
      </c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</row>
    <row r="95" spans="1:83" s="16" customFormat="1" ht="21.75" customHeight="1">
      <c r="A95" s="121">
        <v>26</v>
      </c>
      <c r="B95" s="35" t="s">
        <v>25</v>
      </c>
      <c r="C95" s="81">
        <v>1</v>
      </c>
      <c r="D95" s="81">
        <v>0</v>
      </c>
      <c r="E95" s="81">
        <v>1</v>
      </c>
      <c r="F95" s="81"/>
      <c r="G95" s="81"/>
      <c r="H95" s="81"/>
      <c r="I95" s="81"/>
      <c r="J95" s="81"/>
      <c r="K95" s="81"/>
      <c r="L95" s="81"/>
      <c r="M95" s="12"/>
      <c r="N95" s="12"/>
      <c r="O95" s="12">
        <f t="shared" si="10"/>
        <v>2</v>
      </c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</row>
    <row r="96" spans="1:83" s="16" customFormat="1" ht="21.75" customHeight="1">
      <c r="A96" s="122"/>
      <c r="B96" s="37" t="s">
        <v>26</v>
      </c>
      <c r="C96" s="87">
        <v>0</v>
      </c>
      <c r="D96" s="87">
        <v>0</v>
      </c>
      <c r="E96" s="87">
        <v>1</v>
      </c>
      <c r="F96" s="87"/>
      <c r="G96" s="87"/>
      <c r="H96" s="87"/>
      <c r="I96" s="87"/>
      <c r="J96" s="87"/>
      <c r="K96" s="87"/>
      <c r="L96" s="87"/>
      <c r="M96" s="12"/>
      <c r="N96" s="12"/>
      <c r="O96" s="12">
        <f t="shared" si="10"/>
        <v>1</v>
      </c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</row>
    <row r="97" spans="1:83" s="16" customFormat="1" ht="21.75" customHeight="1">
      <c r="A97" s="123"/>
      <c r="B97" s="37" t="s">
        <v>27</v>
      </c>
      <c r="C97" s="87">
        <v>1</v>
      </c>
      <c r="D97" s="87">
        <v>0</v>
      </c>
      <c r="E97" s="87">
        <v>0</v>
      </c>
      <c r="F97" s="87"/>
      <c r="G97" s="87"/>
      <c r="H97" s="87"/>
      <c r="I97" s="87"/>
      <c r="J97" s="87"/>
      <c r="K97" s="87"/>
      <c r="L97" s="87"/>
      <c r="M97" s="12"/>
      <c r="N97" s="12"/>
      <c r="O97" s="12">
        <f t="shared" si="10"/>
        <v>1</v>
      </c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</row>
    <row r="98" spans="1:83" s="16" customFormat="1" ht="30" customHeight="1">
      <c r="A98" s="33">
        <v>27</v>
      </c>
      <c r="B98" s="35" t="s">
        <v>28</v>
      </c>
      <c r="C98" s="81">
        <v>0</v>
      </c>
      <c r="D98" s="81">
        <v>0</v>
      </c>
      <c r="E98" s="81">
        <v>0</v>
      </c>
      <c r="F98" s="81"/>
      <c r="G98" s="81"/>
      <c r="H98" s="81"/>
      <c r="I98" s="81"/>
      <c r="J98" s="81"/>
      <c r="K98" s="81"/>
      <c r="L98" s="81"/>
      <c r="M98" s="12"/>
      <c r="N98" s="12"/>
      <c r="O98" s="12">
        <f t="shared" si="10"/>
        <v>0</v>
      </c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</row>
    <row r="99" spans="1:83" s="16" customFormat="1" ht="35.25" customHeight="1">
      <c r="A99" s="33">
        <v>28</v>
      </c>
      <c r="B99" s="35" t="s">
        <v>29</v>
      </c>
      <c r="C99" s="81">
        <v>1</v>
      </c>
      <c r="D99" s="81">
        <v>0</v>
      </c>
      <c r="E99" s="81">
        <v>2</v>
      </c>
      <c r="F99" s="81"/>
      <c r="G99" s="81"/>
      <c r="H99" s="81"/>
      <c r="I99" s="81"/>
      <c r="J99" s="81"/>
      <c r="K99" s="81"/>
      <c r="L99" s="81"/>
      <c r="M99" s="12"/>
      <c r="N99" s="12"/>
      <c r="O99" s="12">
        <f t="shared" si="10"/>
        <v>3</v>
      </c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</row>
    <row r="100" spans="1:83" s="16" customFormat="1" ht="46.5" customHeight="1">
      <c r="A100" s="33">
        <v>29</v>
      </c>
      <c r="B100" s="35" t="s">
        <v>118</v>
      </c>
      <c r="C100" s="4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>
        <f t="shared" si="10"/>
        <v>0</v>
      </c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</row>
    <row r="101" spans="1:83" s="16" customFormat="1" ht="31.5" customHeight="1">
      <c r="A101" s="33">
        <v>30</v>
      </c>
      <c r="B101" s="39" t="s">
        <v>57</v>
      </c>
      <c r="C101" s="41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>
        <f t="shared" si="10"/>
        <v>0</v>
      </c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</row>
    <row r="102" spans="1:83" s="16" customFormat="1" ht="31.5" customHeight="1">
      <c r="A102" s="121">
        <v>31</v>
      </c>
      <c r="B102" s="23" t="s">
        <v>50</v>
      </c>
      <c r="C102" s="61">
        <v>120</v>
      </c>
      <c r="D102" s="61">
        <v>185</v>
      </c>
      <c r="E102" s="61">
        <v>98</v>
      </c>
      <c r="F102" s="61"/>
      <c r="G102" s="61"/>
      <c r="H102" s="61"/>
      <c r="I102" s="61"/>
      <c r="J102" s="61"/>
      <c r="K102" s="61"/>
      <c r="L102" s="61"/>
      <c r="M102" s="61"/>
      <c r="N102" s="61"/>
      <c r="O102" s="61">
        <f t="shared" si="10"/>
        <v>403</v>
      </c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</row>
    <row r="103" spans="1:83" s="16" customFormat="1" ht="23.25" customHeight="1">
      <c r="A103" s="122"/>
      <c r="B103" s="84" t="s">
        <v>106</v>
      </c>
      <c r="C103" s="12">
        <v>33</v>
      </c>
      <c r="D103" s="12">
        <v>102</v>
      </c>
      <c r="E103" s="12">
        <v>52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>
        <f t="shared" si="10"/>
        <v>187</v>
      </c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</row>
    <row r="104" spans="1:83" s="16" customFormat="1" ht="23.25" customHeight="1">
      <c r="A104" s="122"/>
      <c r="B104" s="84" t="s">
        <v>107</v>
      </c>
      <c r="C104" s="12">
        <v>8</v>
      </c>
      <c r="D104" s="12">
        <v>7</v>
      </c>
      <c r="E104" s="12">
        <v>9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>
        <f t="shared" si="10"/>
        <v>24</v>
      </c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</row>
    <row r="105" spans="1:83" s="16" customFormat="1" ht="23.25" customHeight="1">
      <c r="A105" s="122"/>
      <c r="B105" s="84" t="s">
        <v>108</v>
      </c>
      <c r="C105" s="12">
        <v>2</v>
      </c>
      <c r="D105" s="12">
        <v>6</v>
      </c>
      <c r="E105" s="12">
        <v>5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>
        <f t="shared" si="10"/>
        <v>13</v>
      </c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</row>
    <row r="106" spans="1:83" s="16" customFormat="1" ht="23.25" customHeight="1">
      <c r="A106" s="122"/>
      <c r="B106" s="84" t="s">
        <v>109</v>
      </c>
      <c r="C106" s="12">
        <v>0</v>
      </c>
      <c r="D106" s="12">
        <v>0</v>
      </c>
      <c r="E106" s="12">
        <v>0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>
        <f t="shared" si="10"/>
        <v>0</v>
      </c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</row>
    <row r="107" spans="1:83" s="16" customFormat="1" ht="23.25" customHeight="1">
      <c r="A107" s="122"/>
      <c r="B107" s="84" t="s">
        <v>110</v>
      </c>
      <c r="C107" s="12">
        <v>0</v>
      </c>
      <c r="D107" s="12">
        <v>0</v>
      </c>
      <c r="E107" s="12">
        <v>0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>
        <f t="shared" si="10"/>
        <v>0</v>
      </c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</row>
    <row r="108" spans="1:83" s="16" customFormat="1" ht="23.25" customHeight="1">
      <c r="A108" s="122"/>
      <c r="B108" s="84" t="s">
        <v>111</v>
      </c>
      <c r="C108" s="12">
        <v>0</v>
      </c>
      <c r="D108" s="12">
        <v>0</v>
      </c>
      <c r="E108" s="12">
        <v>0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>
        <f t="shared" si="10"/>
        <v>0</v>
      </c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</row>
    <row r="109" spans="1:83" s="16" customFormat="1" ht="23.25" customHeight="1">
      <c r="A109" s="122"/>
      <c r="B109" s="84" t="s">
        <v>112</v>
      </c>
      <c r="C109" s="12">
        <v>0</v>
      </c>
      <c r="D109" s="12">
        <v>0</v>
      </c>
      <c r="E109" s="12">
        <v>0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>
        <f t="shared" si="10"/>
        <v>0</v>
      </c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</row>
    <row r="110" spans="1:83" s="16" customFormat="1" ht="23.25" customHeight="1">
      <c r="A110" s="123"/>
      <c r="B110" s="84" t="s">
        <v>113</v>
      </c>
      <c r="C110" s="12">
        <v>77</v>
      </c>
      <c r="D110" s="12">
        <v>70</v>
      </c>
      <c r="E110" s="12">
        <v>32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>
        <f t="shared" si="10"/>
        <v>179</v>
      </c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</row>
    <row r="111" spans="1:83" s="16" customFormat="1" ht="21.75" customHeight="1">
      <c r="A111" s="121">
        <v>32</v>
      </c>
      <c r="B111" s="40" t="s">
        <v>117</v>
      </c>
      <c r="C111" s="61">
        <v>785</v>
      </c>
      <c r="D111" s="12">
        <v>801</v>
      </c>
      <c r="E111" s="12">
        <v>826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22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</row>
    <row r="112" spans="1:83" s="16" customFormat="1" ht="21.75" customHeight="1">
      <c r="A112" s="122"/>
      <c r="B112" s="37" t="s">
        <v>129</v>
      </c>
      <c r="C112" s="13">
        <v>31</v>
      </c>
      <c r="D112" s="87">
        <v>47</v>
      </c>
      <c r="E112" s="13">
        <v>72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22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</row>
    <row r="113" spans="1:83" s="16" customFormat="1" ht="21.75" customHeight="1">
      <c r="A113" s="122"/>
      <c r="B113" s="37" t="s">
        <v>130</v>
      </c>
      <c r="C113" s="13">
        <v>307</v>
      </c>
      <c r="D113" s="87">
        <v>307</v>
      </c>
      <c r="E113" s="13">
        <v>307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22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</row>
    <row r="114" spans="1:83" s="16" customFormat="1" ht="21.75" customHeight="1">
      <c r="A114" s="122"/>
      <c r="B114" s="37" t="s">
        <v>131</v>
      </c>
      <c r="C114" s="13">
        <v>157</v>
      </c>
      <c r="D114" s="87">
        <v>157</v>
      </c>
      <c r="E114" s="13">
        <v>157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22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</row>
    <row r="115" spans="1:83" s="16" customFormat="1" ht="21.75" customHeight="1">
      <c r="A115" s="122"/>
      <c r="B115" s="37" t="s">
        <v>132</v>
      </c>
      <c r="C115" s="13">
        <v>83</v>
      </c>
      <c r="D115" s="87">
        <v>83</v>
      </c>
      <c r="E115" s="13">
        <v>83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22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</row>
    <row r="116" spans="1:83" s="16" customFormat="1" ht="23.25" customHeight="1">
      <c r="A116" s="122"/>
      <c r="B116" s="37" t="s">
        <v>133</v>
      </c>
      <c r="C116" s="13">
        <v>139</v>
      </c>
      <c r="D116" s="87">
        <v>139</v>
      </c>
      <c r="E116" s="13">
        <v>139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22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</row>
    <row r="117" spans="1:83" s="16" customFormat="1" ht="21.75" customHeight="1">
      <c r="A117" s="123"/>
      <c r="B117" s="37" t="s">
        <v>30</v>
      </c>
      <c r="C117" s="13">
        <v>68</v>
      </c>
      <c r="D117" s="87">
        <v>68</v>
      </c>
      <c r="E117" s="13">
        <v>68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22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</row>
    <row r="118" ht="14.25"/>
    <row r="119" ht="14.25"/>
    <row r="120" spans="1:83" s="16" customFormat="1" ht="22.5" customHeight="1">
      <c r="A120" s="105" t="s">
        <v>49</v>
      </c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</row>
    <row r="121" spans="1:83" s="16" customFormat="1" ht="26.25" customHeight="1">
      <c r="A121" s="17"/>
      <c r="B121" s="18"/>
      <c r="C121" s="19" t="s">
        <v>31</v>
      </c>
      <c r="D121" s="19" t="s">
        <v>32</v>
      </c>
      <c r="E121" s="19" t="s">
        <v>33</v>
      </c>
      <c r="F121" s="19" t="s">
        <v>34</v>
      </c>
      <c r="G121" s="19" t="s">
        <v>35</v>
      </c>
      <c r="H121" s="19" t="s">
        <v>36</v>
      </c>
      <c r="I121" s="19" t="s">
        <v>37</v>
      </c>
      <c r="J121" s="19" t="s">
        <v>38</v>
      </c>
      <c r="K121" s="19" t="s">
        <v>39</v>
      </c>
      <c r="L121" s="19" t="s">
        <v>40</v>
      </c>
      <c r="M121" s="19" t="s">
        <v>41</v>
      </c>
      <c r="N121" s="19" t="s">
        <v>42</v>
      </c>
      <c r="O121" s="19" t="s">
        <v>43</v>
      </c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</row>
    <row r="122" spans="1:83" s="16" customFormat="1" ht="21.75" customHeight="1">
      <c r="A122" s="33">
        <v>1</v>
      </c>
      <c r="B122" s="34" t="s">
        <v>125</v>
      </c>
      <c r="C122" s="12">
        <v>14</v>
      </c>
      <c r="D122" s="12">
        <v>5</v>
      </c>
      <c r="E122" s="12">
        <v>2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>
        <f>SUM(C122:N122)</f>
        <v>21</v>
      </c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</row>
    <row r="123" spans="1:83" s="16" customFormat="1" ht="30.75" customHeight="1">
      <c r="A123" s="33">
        <v>2</v>
      </c>
      <c r="B123" s="35" t="s">
        <v>101</v>
      </c>
      <c r="C123" s="12">
        <v>0</v>
      </c>
      <c r="D123" s="12">
        <v>0</v>
      </c>
      <c r="E123" s="12">
        <v>0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>
        <f aca="true" t="shared" si="11" ref="O123:O134">SUM(C123:N123)</f>
        <v>0</v>
      </c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</row>
    <row r="124" spans="1:83" s="16" customFormat="1" ht="21.75" customHeight="1">
      <c r="A124" s="33">
        <v>3</v>
      </c>
      <c r="B124" s="35" t="s">
        <v>2</v>
      </c>
      <c r="C124" s="12">
        <v>0</v>
      </c>
      <c r="D124" s="12">
        <v>4</v>
      </c>
      <c r="E124" s="12">
        <v>0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>
        <f t="shared" si="11"/>
        <v>4</v>
      </c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</row>
    <row r="125" spans="1:83" s="16" customFormat="1" ht="21.75" customHeight="1">
      <c r="A125" s="33">
        <v>4</v>
      </c>
      <c r="B125" s="35" t="s">
        <v>3</v>
      </c>
      <c r="C125" s="12">
        <v>1</v>
      </c>
      <c r="D125" s="12">
        <v>2</v>
      </c>
      <c r="E125" s="12">
        <v>0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>
        <f t="shared" si="11"/>
        <v>3</v>
      </c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</row>
    <row r="126" spans="1:83" s="16" customFormat="1" ht="21.75" customHeight="1">
      <c r="A126" s="33">
        <v>5</v>
      </c>
      <c r="B126" s="35" t="s">
        <v>4</v>
      </c>
      <c r="C126" s="12">
        <v>9</v>
      </c>
      <c r="D126" s="12">
        <v>10</v>
      </c>
      <c r="E126" s="12">
        <v>4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>
        <f t="shared" si="11"/>
        <v>23</v>
      </c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</row>
    <row r="127" spans="1:83" s="16" customFormat="1" ht="21.75" customHeight="1">
      <c r="A127" s="33">
        <v>6</v>
      </c>
      <c r="B127" s="35" t="s">
        <v>5</v>
      </c>
      <c r="C127" s="12">
        <v>2</v>
      </c>
      <c r="D127" s="12">
        <v>0</v>
      </c>
      <c r="E127" s="12">
        <v>3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>
        <f t="shared" si="11"/>
        <v>5</v>
      </c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</row>
    <row r="128" spans="1:83" s="16" customFormat="1" ht="21.75" customHeight="1">
      <c r="A128" s="33">
        <v>7</v>
      </c>
      <c r="B128" s="35" t="s">
        <v>6</v>
      </c>
      <c r="C128" s="12">
        <v>55</v>
      </c>
      <c r="D128" s="12">
        <v>48</v>
      </c>
      <c r="E128" s="12">
        <v>31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>
        <f t="shared" si="11"/>
        <v>134</v>
      </c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</row>
    <row r="129" spans="1:83" s="16" customFormat="1" ht="21.75" customHeight="1">
      <c r="A129" s="33">
        <v>8</v>
      </c>
      <c r="B129" s="35" t="s">
        <v>102</v>
      </c>
      <c r="C129" s="12">
        <v>1</v>
      </c>
      <c r="D129" s="12">
        <v>9</v>
      </c>
      <c r="E129" s="12">
        <v>0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>
        <f t="shared" si="11"/>
        <v>10</v>
      </c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</row>
    <row r="130" spans="1:83" s="16" customFormat="1" ht="21.75" customHeight="1">
      <c r="A130" s="121">
        <v>9</v>
      </c>
      <c r="B130" s="36" t="s">
        <v>115</v>
      </c>
      <c r="C130" s="12">
        <v>11</v>
      </c>
      <c r="D130" s="12">
        <v>1</v>
      </c>
      <c r="E130" s="12">
        <v>4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>
        <f t="shared" si="11"/>
        <v>16</v>
      </c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</row>
    <row r="131" spans="1:83" s="16" customFormat="1" ht="21.75" customHeight="1">
      <c r="A131" s="122"/>
      <c r="B131" s="37" t="s">
        <v>7</v>
      </c>
      <c r="C131" s="12">
        <v>9</v>
      </c>
      <c r="D131" s="12">
        <v>1</v>
      </c>
      <c r="E131" s="12">
        <v>3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>
        <f t="shared" si="11"/>
        <v>13</v>
      </c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</row>
    <row r="132" spans="1:83" s="16" customFormat="1" ht="21.75" customHeight="1">
      <c r="A132" s="123"/>
      <c r="B132" s="37" t="s">
        <v>8</v>
      </c>
      <c r="C132" s="12">
        <v>2</v>
      </c>
      <c r="D132" s="12">
        <v>0</v>
      </c>
      <c r="E132" s="12">
        <v>1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>
        <f t="shared" si="11"/>
        <v>3</v>
      </c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</row>
    <row r="133" spans="1:83" s="16" customFormat="1" ht="33.75" customHeight="1">
      <c r="A133" s="33">
        <v>10</v>
      </c>
      <c r="B133" s="36" t="s">
        <v>103</v>
      </c>
      <c r="C133" s="12">
        <v>3</v>
      </c>
      <c r="D133" s="12">
        <v>3</v>
      </c>
      <c r="E133" s="12">
        <v>1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>
        <f t="shared" si="11"/>
        <v>7</v>
      </c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</row>
    <row r="134" spans="1:83" s="16" customFormat="1" ht="47.25" customHeight="1">
      <c r="A134" s="33">
        <v>11</v>
      </c>
      <c r="B134" s="35" t="s">
        <v>104</v>
      </c>
      <c r="C134" s="12">
        <v>3</v>
      </c>
      <c r="D134" s="12">
        <v>3</v>
      </c>
      <c r="E134" s="12">
        <v>1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>
        <f t="shared" si="11"/>
        <v>7</v>
      </c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</row>
    <row r="135" spans="1:83" s="16" customFormat="1" ht="32.25" customHeight="1">
      <c r="A135" s="33">
        <v>12</v>
      </c>
      <c r="B135" s="36" t="s">
        <v>116</v>
      </c>
      <c r="C135" s="12">
        <v>8</v>
      </c>
      <c r="D135" s="12">
        <v>2</v>
      </c>
      <c r="E135" s="12">
        <v>3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22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</row>
    <row r="136" spans="1:83" s="16" customFormat="1" ht="21.75" customHeight="1">
      <c r="A136" s="33">
        <v>13</v>
      </c>
      <c r="B136" s="35" t="s">
        <v>9</v>
      </c>
      <c r="C136" s="12">
        <v>0</v>
      </c>
      <c r="D136" s="12">
        <v>0</v>
      </c>
      <c r="E136" s="12">
        <v>0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>
        <f>SUM(C136:N136)</f>
        <v>0</v>
      </c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</row>
    <row r="137" spans="1:83" s="16" customFormat="1" ht="21.75" customHeight="1">
      <c r="A137" s="33">
        <v>14</v>
      </c>
      <c r="B137" s="35" t="s">
        <v>10</v>
      </c>
      <c r="C137" s="12">
        <v>0</v>
      </c>
      <c r="D137" s="12">
        <v>0</v>
      </c>
      <c r="E137" s="12">
        <v>0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>
        <f aca="true" t="shared" si="12" ref="O137:O167">SUM(C137:N137)</f>
        <v>0</v>
      </c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</row>
    <row r="138" spans="1:83" s="16" customFormat="1" ht="21.75" customHeight="1">
      <c r="A138" s="33">
        <v>15</v>
      </c>
      <c r="B138" s="35" t="s">
        <v>11</v>
      </c>
      <c r="C138" s="12">
        <v>0</v>
      </c>
      <c r="D138" s="12">
        <v>0</v>
      </c>
      <c r="E138" s="12">
        <v>0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>
        <f t="shared" si="12"/>
        <v>0</v>
      </c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</row>
    <row r="139" spans="1:83" s="16" customFormat="1" ht="21.75" customHeight="1">
      <c r="A139" s="33">
        <v>16</v>
      </c>
      <c r="B139" s="35" t="s">
        <v>12</v>
      </c>
      <c r="C139" s="12">
        <v>1</v>
      </c>
      <c r="D139" s="12">
        <v>0</v>
      </c>
      <c r="E139" s="12">
        <v>0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>
        <f t="shared" si="12"/>
        <v>1</v>
      </c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</row>
    <row r="140" spans="1:83" s="16" customFormat="1" ht="21.75" customHeight="1">
      <c r="A140" s="33">
        <v>17</v>
      </c>
      <c r="B140" s="35" t="s">
        <v>13</v>
      </c>
      <c r="C140" s="12">
        <v>7</v>
      </c>
      <c r="D140" s="12">
        <v>1</v>
      </c>
      <c r="E140" s="12">
        <v>3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>
        <f t="shared" si="12"/>
        <v>11</v>
      </c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</row>
    <row r="141" spans="1:83" s="16" customFormat="1" ht="28.5" customHeight="1">
      <c r="A141" s="33">
        <v>18</v>
      </c>
      <c r="B141" s="35" t="s">
        <v>14</v>
      </c>
      <c r="C141" s="12">
        <v>2</v>
      </c>
      <c r="D141" s="12">
        <v>0</v>
      </c>
      <c r="E141" s="12">
        <v>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>
        <f t="shared" si="12"/>
        <v>2</v>
      </c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</row>
    <row r="142" spans="1:83" s="16" customFormat="1" ht="33.75" customHeight="1">
      <c r="A142" s="33">
        <v>19</v>
      </c>
      <c r="B142" s="35" t="s">
        <v>15</v>
      </c>
      <c r="C142" s="12">
        <v>0</v>
      </c>
      <c r="D142" s="12">
        <v>0</v>
      </c>
      <c r="E142" s="12">
        <v>0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>
        <f t="shared" si="12"/>
        <v>0</v>
      </c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</row>
    <row r="143" spans="1:83" s="16" customFormat="1" ht="21.75" customHeight="1">
      <c r="A143" s="33">
        <v>20</v>
      </c>
      <c r="B143" s="35" t="s">
        <v>16</v>
      </c>
      <c r="C143" s="12">
        <v>0</v>
      </c>
      <c r="D143" s="12">
        <v>0</v>
      </c>
      <c r="E143" s="12">
        <v>1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>
        <f t="shared" si="12"/>
        <v>1</v>
      </c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</row>
    <row r="144" spans="1:83" s="16" customFormat="1" ht="21.75" customHeight="1">
      <c r="A144" s="33">
        <v>21</v>
      </c>
      <c r="B144" s="35" t="s">
        <v>17</v>
      </c>
      <c r="C144" s="12">
        <v>4</v>
      </c>
      <c r="D144" s="12">
        <v>9</v>
      </c>
      <c r="E144" s="12">
        <v>8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>
        <f t="shared" si="12"/>
        <v>21</v>
      </c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</row>
    <row r="145" spans="1:83" s="16" customFormat="1" ht="21.75" customHeight="1">
      <c r="A145" s="33">
        <v>22</v>
      </c>
      <c r="B145" s="35" t="s">
        <v>18</v>
      </c>
      <c r="C145" s="12">
        <v>1</v>
      </c>
      <c r="D145" s="12">
        <v>0</v>
      </c>
      <c r="E145" s="12">
        <v>1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>
        <f t="shared" si="12"/>
        <v>2</v>
      </c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</row>
    <row r="146" spans="1:83" s="16" customFormat="1" ht="21.75" customHeight="1">
      <c r="A146" s="33">
        <v>23</v>
      </c>
      <c r="B146" s="35" t="s">
        <v>105</v>
      </c>
      <c r="C146" s="12">
        <v>0</v>
      </c>
      <c r="D146" s="12">
        <v>0</v>
      </c>
      <c r="E146" s="12">
        <v>0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>
        <f t="shared" si="12"/>
        <v>0</v>
      </c>
      <c r="Q146" s="38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</row>
    <row r="147" spans="1:83" s="16" customFormat="1" ht="21.75" customHeight="1">
      <c r="A147" s="121">
        <v>24</v>
      </c>
      <c r="B147" s="35" t="s">
        <v>20</v>
      </c>
      <c r="C147" s="12">
        <v>1</v>
      </c>
      <c r="D147" s="12">
        <v>0</v>
      </c>
      <c r="E147" s="12">
        <v>0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>
        <f t="shared" si="12"/>
        <v>1</v>
      </c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</row>
    <row r="148" spans="1:83" s="16" customFormat="1" ht="21" customHeight="1">
      <c r="A148" s="122"/>
      <c r="B148" s="37" t="s">
        <v>21</v>
      </c>
      <c r="C148" s="12">
        <v>1</v>
      </c>
      <c r="D148" s="12">
        <v>0</v>
      </c>
      <c r="E148" s="12">
        <v>0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>
        <f t="shared" si="12"/>
        <v>1</v>
      </c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</row>
    <row r="149" spans="1:83" s="16" customFormat="1" ht="21.75" customHeight="1">
      <c r="A149" s="122"/>
      <c r="B149" s="37" t="s">
        <v>22</v>
      </c>
      <c r="C149" s="12">
        <v>0</v>
      </c>
      <c r="D149" s="12">
        <v>0</v>
      </c>
      <c r="E149" s="12">
        <v>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>
        <f t="shared" si="12"/>
        <v>0</v>
      </c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</row>
    <row r="150" spans="1:83" s="16" customFormat="1" ht="21.75" customHeight="1">
      <c r="A150" s="123"/>
      <c r="B150" s="37" t="s">
        <v>23</v>
      </c>
      <c r="C150" s="12">
        <v>0</v>
      </c>
      <c r="D150" s="12">
        <v>0</v>
      </c>
      <c r="E150" s="12">
        <v>0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>
        <f t="shared" si="12"/>
        <v>0</v>
      </c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</row>
    <row r="151" spans="1:83" s="16" customFormat="1" ht="21.75" customHeight="1">
      <c r="A151" s="33">
        <v>25</v>
      </c>
      <c r="B151" s="35" t="s">
        <v>24</v>
      </c>
      <c r="C151" s="12">
        <v>1</v>
      </c>
      <c r="D151" s="12">
        <v>3</v>
      </c>
      <c r="E151" s="12">
        <v>0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>
        <f t="shared" si="12"/>
        <v>4</v>
      </c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</row>
    <row r="152" spans="1:83" s="16" customFormat="1" ht="21.75" customHeight="1">
      <c r="A152" s="121">
        <v>26</v>
      </c>
      <c r="B152" s="35" t="s">
        <v>25</v>
      </c>
      <c r="C152" s="12">
        <v>0</v>
      </c>
      <c r="D152" s="12">
        <v>0</v>
      </c>
      <c r="E152" s="12">
        <v>0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>
        <f t="shared" si="12"/>
        <v>0</v>
      </c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</row>
    <row r="153" spans="1:83" s="16" customFormat="1" ht="21.75" customHeight="1">
      <c r="A153" s="122"/>
      <c r="B153" s="37" t="s">
        <v>26</v>
      </c>
      <c r="C153" s="12">
        <v>0</v>
      </c>
      <c r="D153" s="12">
        <v>0</v>
      </c>
      <c r="E153" s="12">
        <v>0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>
        <f t="shared" si="12"/>
        <v>0</v>
      </c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</row>
    <row r="154" spans="1:83" s="16" customFormat="1" ht="21.75" customHeight="1">
      <c r="A154" s="123"/>
      <c r="B154" s="37" t="s">
        <v>27</v>
      </c>
      <c r="C154" s="12">
        <v>0</v>
      </c>
      <c r="D154" s="12">
        <v>0</v>
      </c>
      <c r="E154" s="12">
        <v>0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>
        <f t="shared" si="12"/>
        <v>0</v>
      </c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</row>
    <row r="155" spans="1:83" s="16" customFormat="1" ht="30" customHeight="1">
      <c r="A155" s="33">
        <v>27</v>
      </c>
      <c r="B155" s="35" t="s">
        <v>28</v>
      </c>
      <c r="C155" s="12">
        <v>0</v>
      </c>
      <c r="D155" s="12">
        <v>0</v>
      </c>
      <c r="E155" s="12">
        <v>1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>
        <f t="shared" si="12"/>
        <v>1</v>
      </c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</row>
    <row r="156" spans="1:83" s="16" customFormat="1" ht="35.25" customHeight="1">
      <c r="A156" s="33">
        <v>28</v>
      </c>
      <c r="B156" s="35" t="s">
        <v>29</v>
      </c>
      <c r="C156" s="12">
        <v>1</v>
      </c>
      <c r="D156" s="12">
        <v>1</v>
      </c>
      <c r="E156" s="12">
        <v>0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>
        <f t="shared" si="12"/>
        <v>2</v>
      </c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</row>
    <row r="157" spans="1:83" s="16" customFormat="1" ht="46.5" customHeight="1">
      <c r="A157" s="33">
        <v>29</v>
      </c>
      <c r="B157" s="35" t="s">
        <v>118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>
        <f t="shared" si="12"/>
        <v>0</v>
      </c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</row>
    <row r="158" spans="1:83" s="16" customFormat="1" ht="31.5" customHeight="1">
      <c r="A158" s="33">
        <v>30</v>
      </c>
      <c r="B158" s="39" t="s">
        <v>57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>
        <f t="shared" si="12"/>
        <v>0</v>
      </c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</row>
    <row r="159" spans="1:83" s="16" customFormat="1" ht="31.5" customHeight="1">
      <c r="A159" s="121">
        <v>31</v>
      </c>
      <c r="B159" s="23" t="s">
        <v>50</v>
      </c>
      <c r="C159" s="12">
        <v>6</v>
      </c>
      <c r="D159" s="12">
        <v>14</v>
      </c>
      <c r="E159" s="12">
        <v>4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>
        <f t="shared" si="12"/>
        <v>24</v>
      </c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</row>
    <row r="160" spans="1:83" s="16" customFormat="1" ht="31.5" customHeight="1">
      <c r="A160" s="122"/>
      <c r="B160" s="62" t="s">
        <v>106</v>
      </c>
      <c r="C160" s="12">
        <v>0</v>
      </c>
      <c r="D160" s="12">
        <v>3</v>
      </c>
      <c r="E160" s="12">
        <v>2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>
        <f t="shared" si="12"/>
        <v>5</v>
      </c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</row>
    <row r="161" spans="1:83" s="16" customFormat="1" ht="31.5" customHeight="1">
      <c r="A161" s="122"/>
      <c r="B161" s="62" t="s">
        <v>107</v>
      </c>
      <c r="C161" s="12">
        <v>2</v>
      </c>
      <c r="D161" s="12">
        <v>2</v>
      </c>
      <c r="E161" s="12">
        <v>2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>
        <f t="shared" si="12"/>
        <v>6</v>
      </c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</row>
    <row r="162" spans="1:83" s="16" customFormat="1" ht="31.5" customHeight="1">
      <c r="A162" s="122"/>
      <c r="B162" s="62" t="s">
        <v>108</v>
      </c>
      <c r="C162" s="12">
        <v>0</v>
      </c>
      <c r="D162" s="12">
        <v>9</v>
      </c>
      <c r="E162" s="12">
        <v>0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>
        <f t="shared" si="12"/>
        <v>9</v>
      </c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</row>
    <row r="163" spans="1:83" s="16" customFormat="1" ht="31.5" customHeight="1">
      <c r="A163" s="122"/>
      <c r="B163" s="62" t="s">
        <v>109</v>
      </c>
      <c r="C163" s="12">
        <v>0</v>
      </c>
      <c r="D163" s="12">
        <v>0</v>
      </c>
      <c r="E163" s="12">
        <v>0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>
        <f t="shared" si="12"/>
        <v>0</v>
      </c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</row>
    <row r="164" spans="1:83" s="16" customFormat="1" ht="31.5" customHeight="1">
      <c r="A164" s="122"/>
      <c r="B164" s="62" t="s">
        <v>110</v>
      </c>
      <c r="C164" s="12">
        <v>0</v>
      </c>
      <c r="D164" s="12">
        <v>0</v>
      </c>
      <c r="E164" s="12">
        <v>0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>
        <f t="shared" si="12"/>
        <v>0</v>
      </c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</row>
    <row r="165" spans="1:83" s="16" customFormat="1" ht="31.5" customHeight="1">
      <c r="A165" s="122"/>
      <c r="B165" s="62" t="s">
        <v>111</v>
      </c>
      <c r="C165" s="12">
        <v>0</v>
      </c>
      <c r="D165" s="12">
        <v>0</v>
      </c>
      <c r="E165" s="12">
        <v>0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>
        <f t="shared" si="12"/>
        <v>0</v>
      </c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</row>
    <row r="166" spans="1:83" s="16" customFormat="1" ht="31.5" customHeight="1">
      <c r="A166" s="122"/>
      <c r="B166" s="62" t="s">
        <v>112</v>
      </c>
      <c r="C166" s="12">
        <v>0</v>
      </c>
      <c r="D166" s="12">
        <v>0</v>
      </c>
      <c r="E166" s="12">
        <v>0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>
        <f t="shared" si="12"/>
        <v>0</v>
      </c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</row>
    <row r="167" spans="1:83" s="16" customFormat="1" ht="31.5" customHeight="1">
      <c r="A167" s="123"/>
      <c r="B167" s="62" t="s">
        <v>113</v>
      </c>
      <c r="C167" s="12">
        <v>4</v>
      </c>
      <c r="D167" s="12">
        <v>0</v>
      </c>
      <c r="E167" s="12">
        <v>0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>
        <f t="shared" si="12"/>
        <v>4</v>
      </c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</row>
    <row r="168" spans="1:83" s="16" customFormat="1" ht="21.75" customHeight="1">
      <c r="A168" s="121">
        <v>32</v>
      </c>
      <c r="B168" s="40" t="s">
        <v>117</v>
      </c>
      <c r="C168" s="12">
        <v>414</v>
      </c>
      <c r="D168" s="12">
        <v>419</v>
      </c>
      <c r="E168" s="12">
        <v>421</v>
      </c>
      <c r="F168" s="12"/>
      <c r="G168" s="12"/>
      <c r="H168" s="12"/>
      <c r="I168" s="12"/>
      <c r="J168" s="67"/>
      <c r="K168" s="12"/>
      <c r="L168" s="12"/>
      <c r="M168" s="12"/>
      <c r="N168" s="12"/>
      <c r="O168" s="22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</row>
    <row r="169" spans="1:83" s="16" customFormat="1" ht="21.75" customHeight="1">
      <c r="A169" s="122"/>
      <c r="B169" s="37" t="s">
        <v>129</v>
      </c>
      <c r="C169" s="12">
        <v>14</v>
      </c>
      <c r="D169" s="12">
        <v>19</v>
      </c>
      <c r="E169" s="12">
        <v>21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22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</row>
    <row r="170" spans="1:83" s="16" customFormat="1" ht="21.75" customHeight="1">
      <c r="A170" s="122"/>
      <c r="B170" s="37" t="s">
        <v>130</v>
      </c>
      <c r="C170" s="12">
        <v>123</v>
      </c>
      <c r="D170" s="12">
        <v>123</v>
      </c>
      <c r="E170" s="12">
        <v>123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22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</row>
    <row r="171" spans="1:83" s="16" customFormat="1" ht="21.75" customHeight="1">
      <c r="A171" s="122"/>
      <c r="B171" s="37" t="s">
        <v>131</v>
      </c>
      <c r="C171" s="12">
        <v>82</v>
      </c>
      <c r="D171" s="12">
        <v>82</v>
      </c>
      <c r="E171" s="12">
        <v>82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22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</row>
    <row r="172" spans="1:83" s="16" customFormat="1" ht="21.75" customHeight="1">
      <c r="A172" s="122"/>
      <c r="B172" s="37" t="s">
        <v>132</v>
      </c>
      <c r="C172" s="12">
        <v>65</v>
      </c>
      <c r="D172" s="12">
        <v>65</v>
      </c>
      <c r="E172" s="12">
        <v>65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22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</row>
    <row r="173" spans="1:83" s="16" customFormat="1" ht="23.25" customHeight="1">
      <c r="A173" s="122"/>
      <c r="B173" s="37" t="s">
        <v>133</v>
      </c>
      <c r="C173" s="12">
        <v>77</v>
      </c>
      <c r="D173" s="12">
        <v>77</v>
      </c>
      <c r="E173" s="12">
        <v>77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22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</row>
    <row r="174" spans="1:83" s="16" customFormat="1" ht="21.75" customHeight="1">
      <c r="A174" s="123"/>
      <c r="B174" s="37" t="s">
        <v>30</v>
      </c>
      <c r="C174" s="12">
        <v>53</v>
      </c>
      <c r="D174" s="12">
        <v>53</v>
      </c>
      <c r="E174" s="12">
        <v>53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22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</row>
    <row r="175" ht="14.25"/>
    <row r="176" ht="14.25"/>
    <row r="177" spans="1:83" s="16" customFormat="1" ht="22.5" customHeight="1">
      <c r="A177" s="105" t="s">
        <v>55</v>
      </c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</row>
    <row r="178" spans="1:83" s="16" customFormat="1" ht="26.25" customHeight="1">
      <c r="A178" s="17"/>
      <c r="B178" s="18"/>
      <c r="C178" s="19" t="s">
        <v>31</v>
      </c>
      <c r="D178" s="19" t="s">
        <v>32</v>
      </c>
      <c r="E178" s="19" t="s">
        <v>33</v>
      </c>
      <c r="F178" s="19" t="s">
        <v>34</v>
      </c>
      <c r="G178" s="19" t="s">
        <v>35</v>
      </c>
      <c r="H178" s="19" t="s">
        <v>36</v>
      </c>
      <c r="I178" s="19" t="s">
        <v>37</v>
      </c>
      <c r="J178" s="19" t="s">
        <v>38</v>
      </c>
      <c r="K178" s="19" t="s">
        <v>39</v>
      </c>
      <c r="L178" s="19" t="s">
        <v>40</v>
      </c>
      <c r="M178" s="19" t="s">
        <v>41</v>
      </c>
      <c r="N178" s="19" t="s">
        <v>42</v>
      </c>
      <c r="O178" s="19" t="s">
        <v>43</v>
      </c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</row>
    <row r="179" spans="1:83" s="16" customFormat="1" ht="21.75" customHeight="1">
      <c r="A179" s="33">
        <v>1</v>
      </c>
      <c r="B179" s="34" t="s">
        <v>125</v>
      </c>
      <c r="C179" s="12">
        <v>1</v>
      </c>
      <c r="D179" s="12">
        <v>1</v>
      </c>
      <c r="E179" s="12">
        <v>4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>
        <f>SUM(C179:N179)</f>
        <v>6</v>
      </c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</row>
    <row r="180" spans="1:83" s="16" customFormat="1" ht="30.75" customHeight="1">
      <c r="A180" s="33">
        <v>2</v>
      </c>
      <c r="B180" s="35" t="s">
        <v>101</v>
      </c>
      <c r="C180" s="12">
        <v>0</v>
      </c>
      <c r="D180" s="12">
        <v>0</v>
      </c>
      <c r="E180" s="12">
        <v>0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>
        <f aca="true" t="shared" si="13" ref="O180:O191">SUM(C180:N180)</f>
        <v>0</v>
      </c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</row>
    <row r="181" spans="1:83" s="16" customFormat="1" ht="21.75" customHeight="1">
      <c r="A181" s="33">
        <v>3</v>
      </c>
      <c r="B181" s="35" t="s">
        <v>2</v>
      </c>
      <c r="C181" s="12">
        <v>0</v>
      </c>
      <c r="D181" s="12">
        <v>0</v>
      </c>
      <c r="E181" s="12">
        <v>0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>
        <f t="shared" si="13"/>
        <v>0</v>
      </c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</row>
    <row r="182" spans="1:83" s="16" customFormat="1" ht="21.75" customHeight="1">
      <c r="A182" s="33">
        <v>4</v>
      </c>
      <c r="B182" s="35" t="s">
        <v>3</v>
      </c>
      <c r="C182" s="12">
        <v>0</v>
      </c>
      <c r="D182" s="12">
        <v>0</v>
      </c>
      <c r="E182" s="12">
        <v>0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>
        <f t="shared" si="13"/>
        <v>0</v>
      </c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</row>
    <row r="183" spans="1:83" s="16" customFormat="1" ht="21.75" customHeight="1">
      <c r="A183" s="33">
        <v>5</v>
      </c>
      <c r="B183" s="35" t="s">
        <v>4</v>
      </c>
      <c r="C183" s="12">
        <v>5</v>
      </c>
      <c r="D183" s="12">
        <v>0</v>
      </c>
      <c r="E183" s="12">
        <v>1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>
        <f t="shared" si="13"/>
        <v>6</v>
      </c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</row>
    <row r="184" spans="1:83" s="16" customFormat="1" ht="21.75" customHeight="1">
      <c r="A184" s="33">
        <v>6</v>
      </c>
      <c r="B184" s="35" t="s">
        <v>5</v>
      </c>
      <c r="C184" s="12">
        <v>0</v>
      </c>
      <c r="D184" s="12">
        <v>0</v>
      </c>
      <c r="E184" s="12">
        <v>0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>
        <f t="shared" si="13"/>
        <v>0</v>
      </c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</row>
    <row r="185" spans="1:83" s="16" customFormat="1" ht="21.75" customHeight="1">
      <c r="A185" s="33">
        <v>7</v>
      </c>
      <c r="B185" s="35" t="s">
        <v>6</v>
      </c>
      <c r="C185" s="12">
        <v>4</v>
      </c>
      <c r="D185" s="12">
        <v>2</v>
      </c>
      <c r="E185" s="12">
        <v>0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>
        <f t="shared" si="13"/>
        <v>6</v>
      </c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</row>
    <row r="186" spans="1:83" s="16" customFormat="1" ht="21.75" customHeight="1">
      <c r="A186" s="33">
        <v>8</v>
      </c>
      <c r="B186" s="35" t="s">
        <v>102</v>
      </c>
      <c r="C186" s="12">
        <v>1</v>
      </c>
      <c r="D186" s="12">
        <v>0</v>
      </c>
      <c r="E186" s="12">
        <v>0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>
        <f t="shared" si="13"/>
        <v>1</v>
      </c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</row>
    <row r="187" spans="1:83" s="16" customFormat="1" ht="21.75" customHeight="1">
      <c r="A187" s="121">
        <v>9</v>
      </c>
      <c r="B187" s="36" t="s">
        <v>115</v>
      </c>
      <c r="C187" s="12">
        <v>0</v>
      </c>
      <c r="D187" s="12">
        <v>0</v>
      </c>
      <c r="E187" s="12">
        <v>0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>
        <f t="shared" si="13"/>
        <v>0</v>
      </c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</row>
    <row r="188" spans="1:83" s="16" customFormat="1" ht="21.75" customHeight="1">
      <c r="A188" s="122"/>
      <c r="B188" s="37" t="s">
        <v>7</v>
      </c>
      <c r="C188" s="12">
        <v>0</v>
      </c>
      <c r="D188" s="12">
        <v>0</v>
      </c>
      <c r="E188" s="12">
        <v>0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>
        <f t="shared" si="13"/>
        <v>0</v>
      </c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</row>
    <row r="189" spans="1:83" s="16" customFormat="1" ht="21.75" customHeight="1">
      <c r="A189" s="123"/>
      <c r="B189" s="37" t="s">
        <v>8</v>
      </c>
      <c r="C189" s="12">
        <v>0</v>
      </c>
      <c r="D189" s="12">
        <v>0</v>
      </c>
      <c r="E189" s="12">
        <v>0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>
        <f t="shared" si="13"/>
        <v>0</v>
      </c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</row>
    <row r="190" spans="1:83" s="16" customFormat="1" ht="33.75" customHeight="1">
      <c r="A190" s="33">
        <v>10</v>
      </c>
      <c r="B190" s="36" t="s">
        <v>103</v>
      </c>
      <c r="C190" s="12">
        <v>0</v>
      </c>
      <c r="D190" s="12">
        <v>0</v>
      </c>
      <c r="E190" s="12">
        <v>0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>
        <f t="shared" si="13"/>
        <v>0</v>
      </c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</row>
    <row r="191" spans="1:83" s="16" customFormat="1" ht="47.25" customHeight="1">
      <c r="A191" s="33">
        <v>11</v>
      </c>
      <c r="B191" s="35" t="s">
        <v>104</v>
      </c>
      <c r="C191" s="12">
        <v>0</v>
      </c>
      <c r="D191" s="12">
        <v>0</v>
      </c>
      <c r="E191" s="12">
        <v>0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>
        <f t="shared" si="13"/>
        <v>0</v>
      </c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</row>
    <row r="192" spans="1:83" s="16" customFormat="1" ht="32.25" customHeight="1">
      <c r="A192" s="33">
        <v>12</v>
      </c>
      <c r="B192" s="36" t="s">
        <v>116</v>
      </c>
      <c r="C192" s="12">
        <v>0</v>
      </c>
      <c r="D192" s="12">
        <v>0</v>
      </c>
      <c r="E192" s="12">
        <v>0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22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</row>
    <row r="193" spans="1:83" s="16" customFormat="1" ht="21.75" customHeight="1">
      <c r="A193" s="33">
        <v>13</v>
      </c>
      <c r="B193" s="35" t="s">
        <v>9</v>
      </c>
      <c r="C193" s="12">
        <v>0</v>
      </c>
      <c r="D193" s="12">
        <v>0</v>
      </c>
      <c r="E193" s="12">
        <v>0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>
        <f>SUM(C193:N193)</f>
        <v>0</v>
      </c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</row>
    <row r="194" spans="1:83" s="16" customFormat="1" ht="21.75" customHeight="1">
      <c r="A194" s="33">
        <v>14</v>
      </c>
      <c r="B194" s="35" t="s">
        <v>10</v>
      </c>
      <c r="C194" s="12">
        <v>0</v>
      </c>
      <c r="D194" s="12">
        <v>0</v>
      </c>
      <c r="E194" s="12">
        <v>0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>
        <f aca="true" t="shared" si="14" ref="O194:O224">SUM(C194:N194)</f>
        <v>0</v>
      </c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</row>
    <row r="195" spans="1:83" s="16" customFormat="1" ht="21.75" customHeight="1">
      <c r="A195" s="33">
        <v>15</v>
      </c>
      <c r="B195" s="35" t="s">
        <v>11</v>
      </c>
      <c r="C195" s="12">
        <v>0</v>
      </c>
      <c r="D195" s="12">
        <v>0</v>
      </c>
      <c r="E195" s="12">
        <v>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>
        <f t="shared" si="14"/>
        <v>0</v>
      </c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</row>
    <row r="196" spans="1:83" s="16" customFormat="1" ht="21.75" customHeight="1">
      <c r="A196" s="33">
        <v>16</v>
      </c>
      <c r="B196" s="35" t="s">
        <v>12</v>
      </c>
      <c r="C196" s="12">
        <v>0</v>
      </c>
      <c r="D196" s="12">
        <v>0</v>
      </c>
      <c r="E196" s="12">
        <v>0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>
        <f t="shared" si="14"/>
        <v>0</v>
      </c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</row>
    <row r="197" spans="1:83" s="16" customFormat="1" ht="21.75" customHeight="1">
      <c r="A197" s="33">
        <v>17</v>
      </c>
      <c r="B197" s="35" t="s">
        <v>13</v>
      </c>
      <c r="C197" s="12">
        <v>0</v>
      </c>
      <c r="D197" s="12">
        <v>0</v>
      </c>
      <c r="E197" s="12">
        <v>0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>
        <f t="shared" si="14"/>
        <v>0</v>
      </c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</row>
    <row r="198" spans="1:83" s="16" customFormat="1" ht="28.5" customHeight="1">
      <c r="A198" s="33">
        <v>18</v>
      </c>
      <c r="B198" s="35" t="s">
        <v>14</v>
      </c>
      <c r="C198" s="12">
        <v>0</v>
      </c>
      <c r="D198" s="12">
        <v>0</v>
      </c>
      <c r="E198" s="12">
        <v>0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>
        <f t="shared" si="14"/>
        <v>0</v>
      </c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</row>
    <row r="199" spans="1:83" s="16" customFormat="1" ht="33.75" customHeight="1">
      <c r="A199" s="33">
        <v>19</v>
      </c>
      <c r="B199" s="35" t="s">
        <v>15</v>
      </c>
      <c r="C199" s="12">
        <v>0</v>
      </c>
      <c r="D199" s="12">
        <v>0</v>
      </c>
      <c r="E199" s="12">
        <v>0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>
        <f t="shared" si="14"/>
        <v>0</v>
      </c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</row>
    <row r="200" spans="1:83" s="16" customFormat="1" ht="21.75" customHeight="1">
      <c r="A200" s="33">
        <v>20</v>
      </c>
      <c r="B200" s="35" t="s">
        <v>16</v>
      </c>
      <c r="C200" s="12">
        <v>0</v>
      </c>
      <c r="D200" s="12">
        <v>0</v>
      </c>
      <c r="E200" s="12">
        <v>0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>
        <f t="shared" si="14"/>
        <v>0</v>
      </c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</row>
    <row r="201" spans="1:83" s="16" customFormat="1" ht="21.75" customHeight="1">
      <c r="A201" s="33">
        <v>21</v>
      </c>
      <c r="B201" s="35" t="s">
        <v>17</v>
      </c>
      <c r="C201" s="12">
        <v>0</v>
      </c>
      <c r="D201" s="12">
        <v>0</v>
      </c>
      <c r="E201" s="12">
        <v>0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>
        <f t="shared" si="14"/>
        <v>0</v>
      </c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</row>
    <row r="202" spans="1:83" s="16" customFormat="1" ht="21.75" customHeight="1">
      <c r="A202" s="33">
        <v>22</v>
      </c>
      <c r="B202" s="35" t="s">
        <v>18</v>
      </c>
      <c r="C202" s="12">
        <v>0</v>
      </c>
      <c r="D202" s="12">
        <v>0</v>
      </c>
      <c r="E202" s="12">
        <v>0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>
        <f t="shared" si="14"/>
        <v>0</v>
      </c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</row>
    <row r="203" spans="1:83" s="16" customFormat="1" ht="21.75" customHeight="1">
      <c r="A203" s="33">
        <v>23</v>
      </c>
      <c r="B203" s="35" t="s">
        <v>105</v>
      </c>
      <c r="C203" s="12">
        <v>0</v>
      </c>
      <c r="D203" s="12">
        <v>0</v>
      </c>
      <c r="E203" s="12">
        <v>0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>
        <f t="shared" si="14"/>
        <v>0</v>
      </c>
      <c r="Q203" s="38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</row>
    <row r="204" spans="1:83" s="16" customFormat="1" ht="21.75" customHeight="1">
      <c r="A204" s="121">
        <v>24</v>
      </c>
      <c r="B204" s="35" t="s">
        <v>20</v>
      </c>
      <c r="C204" s="12">
        <v>0</v>
      </c>
      <c r="D204" s="12">
        <v>0</v>
      </c>
      <c r="E204" s="12">
        <v>0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>
        <f t="shared" si="14"/>
        <v>0</v>
      </c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</row>
    <row r="205" spans="1:83" s="16" customFormat="1" ht="21" customHeight="1">
      <c r="A205" s="122"/>
      <c r="B205" s="37" t="s">
        <v>21</v>
      </c>
      <c r="C205" s="12">
        <v>0</v>
      </c>
      <c r="D205" s="12">
        <v>0</v>
      </c>
      <c r="E205" s="12">
        <v>0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>
        <f t="shared" si="14"/>
        <v>0</v>
      </c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</row>
    <row r="206" spans="1:83" s="16" customFormat="1" ht="21.75" customHeight="1">
      <c r="A206" s="122"/>
      <c r="B206" s="37" t="s">
        <v>22</v>
      </c>
      <c r="C206" s="12">
        <v>0</v>
      </c>
      <c r="D206" s="12">
        <v>0</v>
      </c>
      <c r="E206" s="12">
        <v>0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>
        <f t="shared" si="14"/>
        <v>0</v>
      </c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</row>
    <row r="207" spans="1:83" s="16" customFormat="1" ht="21.75" customHeight="1">
      <c r="A207" s="123"/>
      <c r="B207" s="37" t="s">
        <v>23</v>
      </c>
      <c r="C207" s="12">
        <v>0</v>
      </c>
      <c r="D207" s="12">
        <v>0</v>
      </c>
      <c r="E207" s="12">
        <v>0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>
        <f t="shared" si="14"/>
        <v>0</v>
      </c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</row>
    <row r="208" spans="1:83" s="16" customFormat="1" ht="21.75" customHeight="1">
      <c r="A208" s="33">
        <v>25</v>
      </c>
      <c r="B208" s="35" t="s">
        <v>24</v>
      </c>
      <c r="C208" s="12">
        <v>0</v>
      </c>
      <c r="D208" s="12">
        <v>0</v>
      </c>
      <c r="E208" s="12">
        <v>0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>
        <f t="shared" si="14"/>
        <v>0</v>
      </c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</row>
    <row r="209" spans="1:83" s="16" customFormat="1" ht="21.75" customHeight="1">
      <c r="A209" s="121">
        <v>26</v>
      </c>
      <c r="B209" s="35" t="s">
        <v>25</v>
      </c>
      <c r="C209" s="12">
        <v>0</v>
      </c>
      <c r="D209" s="12">
        <v>0</v>
      </c>
      <c r="E209" s="12">
        <v>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>
        <f t="shared" si="14"/>
        <v>0</v>
      </c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</row>
    <row r="210" spans="1:83" s="16" customFormat="1" ht="21.75" customHeight="1">
      <c r="A210" s="122"/>
      <c r="B210" s="37" t="s">
        <v>26</v>
      </c>
      <c r="C210" s="12">
        <v>0</v>
      </c>
      <c r="D210" s="12">
        <v>0</v>
      </c>
      <c r="E210" s="12">
        <v>0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>
        <f t="shared" si="14"/>
        <v>0</v>
      </c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</row>
    <row r="211" spans="1:83" s="16" customFormat="1" ht="21.75" customHeight="1">
      <c r="A211" s="123"/>
      <c r="B211" s="37" t="s">
        <v>27</v>
      </c>
      <c r="C211" s="12">
        <v>0</v>
      </c>
      <c r="D211" s="12">
        <v>0</v>
      </c>
      <c r="E211" s="12">
        <v>0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>
        <f t="shared" si="14"/>
        <v>0</v>
      </c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</row>
    <row r="212" spans="1:83" s="16" customFormat="1" ht="30" customHeight="1">
      <c r="A212" s="33">
        <v>27</v>
      </c>
      <c r="B212" s="35" t="s">
        <v>28</v>
      </c>
      <c r="C212" s="12">
        <v>0</v>
      </c>
      <c r="D212" s="12">
        <v>0</v>
      </c>
      <c r="E212" s="12">
        <v>0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>
        <f t="shared" si="14"/>
        <v>0</v>
      </c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</row>
    <row r="213" spans="1:83" s="16" customFormat="1" ht="35.25" customHeight="1">
      <c r="A213" s="33">
        <v>28</v>
      </c>
      <c r="B213" s="35" t="s">
        <v>29</v>
      </c>
      <c r="C213" s="12">
        <v>0</v>
      </c>
      <c r="D213" s="12">
        <v>0</v>
      </c>
      <c r="E213" s="12">
        <v>0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>
        <f t="shared" si="14"/>
        <v>0</v>
      </c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</row>
    <row r="214" spans="1:83" s="16" customFormat="1" ht="46.5" customHeight="1">
      <c r="A214" s="33">
        <v>29</v>
      </c>
      <c r="B214" s="35" t="s">
        <v>118</v>
      </c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12">
        <f t="shared" si="14"/>
        <v>0</v>
      </c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</row>
    <row r="215" spans="1:83" s="16" customFormat="1" ht="31.5" customHeight="1">
      <c r="A215" s="33">
        <v>30</v>
      </c>
      <c r="B215" s="39" t="s">
        <v>57</v>
      </c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12">
        <f t="shared" si="14"/>
        <v>0</v>
      </c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</row>
    <row r="216" spans="1:83" s="16" customFormat="1" ht="31.5" customHeight="1">
      <c r="A216" s="121">
        <v>31</v>
      </c>
      <c r="B216" s="23" t="s">
        <v>50</v>
      </c>
      <c r="C216" s="12">
        <v>2</v>
      </c>
      <c r="D216" s="12">
        <v>0</v>
      </c>
      <c r="E216" s="12">
        <v>0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>
        <f t="shared" si="14"/>
        <v>2</v>
      </c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</row>
    <row r="217" spans="1:83" s="16" customFormat="1" ht="31.5" customHeight="1">
      <c r="A217" s="122"/>
      <c r="B217" s="62" t="s">
        <v>106</v>
      </c>
      <c r="C217" s="12">
        <v>0</v>
      </c>
      <c r="D217" s="12">
        <v>0</v>
      </c>
      <c r="E217" s="12">
        <v>0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>
        <f t="shared" si="14"/>
        <v>0</v>
      </c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</row>
    <row r="218" spans="1:83" s="16" customFormat="1" ht="31.5" customHeight="1">
      <c r="A218" s="122"/>
      <c r="B218" s="62" t="s">
        <v>107</v>
      </c>
      <c r="C218" s="12">
        <v>1</v>
      </c>
      <c r="D218" s="12">
        <v>0</v>
      </c>
      <c r="E218" s="12">
        <v>0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>
        <f t="shared" si="14"/>
        <v>1</v>
      </c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</row>
    <row r="219" spans="1:83" s="16" customFormat="1" ht="31.5" customHeight="1">
      <c r="A219" s="122"/>
      <c r="B219" s="62" t="s">
        <v>108</v>
      </c>
      <c r="C219" s="12">
        <v>0</v>
      </c>
      <c r="D219" s="12">
        <v>0</v>
      </c>
      <c r="E219" s="12">
        <v>0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>
        <f t="shared" si="14"/>
        <v>0</v>
      </c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</row>
    <row r="220" spans="1:83" s="16" customFormat="1" ht="31.5" customHeight="1">
      <c r="A220" s="122"/>
      <c r="B220" s="62" t="s">
        <v>109</v>
      </c>
      <c r="C220" s="12">
        <v>0</v>
      </c>
      <c r="D220" s="12">
        <v>0</v>
      </c>
      <c r="E220" s="12">
        <v>0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>
        <f t="shared" si="14"/>
        <v>0</v>
      </c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</row>
    <row r="221" spans="1:83" s="16" customFormat="1" ht="31.5" customHeight="1">
      <c r="A221" s="122"/>
      <c r="B221" s="62" t="s">
        <v>110</v>
      </c>
      <c r="C221" s="12">
        <v>0</v>
      </c>
      <c r="D221" s="12">
        <v>0</v>
      </c>
      <c r="E221" s="12">
        <v>0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>
        <f t="shared" si="14"/>
        <v>0</v>
      </c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</row>
    <row r="222" spans="1:83" s="16" customFormat="1" ht="31.5" customHeight="1">
      <c r="A222" s="122"/>
      <c r="B222" s="62" t="s">
        <v>111</v>
      </c>
      <c r="C222" s="12">
        <v>0</v>
      </c>
      <c r="D222" s="12">
        <v>0</v>
      </c>
      <c r="E222" s="12">
        <v>0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>
        <f t="shared" si="14"/>
        <v>0</v>
      </c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</row>
    <row r="223" spans="1:83" s="16" customFormat="1" ht="31.5" customHeight="1">
      <c r="A223" s="122"/>
      <c r="B223" s="62" t="s">
        <v>112</v>
      </c>
      <c r="C223" s="12">
        <v>0</v>
      </c>
      <c r="D223" s="12">
        <v>0</v>
      </c>
      <c r="E223" s="12">
        <v>0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>
        <f t="shared" si="14"/>
        <v>0</v>
      </c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</row>
    <row r="224" spans="1:83" s="16" customFormat="1" ht="31.5" customHeight="1">
      <c r="A224" s="123"/>
      <c r="B224" s="62" t="s">
        <v>113</v>
      </c>
      <c r="C224" s="12">
        <v>1</v>
      </c>
      <c r="D224" s="12">
        <v>0</v>
      </c>
      <c r="E224" s="12">
        <v>0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>
        <f t="shared" si="14"/>
        <v>1</v>
      </c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</row>
    <row r="225" spans="1:83" s="16" customFormat="1" ht="21.75" customHeight="1">
      <c r="A225" s="121">
        <v>32</v>
      </c>
      <c r="B225" s="40" t="s">
        <v>117</v>
      </c>
      <c r="C225" s="12">
        <v>10</v>
      </c>
      <c r="D225" s="12">
        <v>11</v>
      </c>
      <c r="E225" s="12">
        <v>15</v>
      </c>
      <c r="F225" s="12"/>
      <c r="G225" s="12"/>
      <c r="H225" s="12"/>
      <c r="I225" s="12"/>
      <c r="J225" s="67"/>
      <c r="K225" s="12"/>
      <c r="L225" s="12"/>
      <c r="M225" s="12"/>
      <c r="N225" s="12"/>
      <c r="O225" s="22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</row>
    <row r="226" spans="1:83" s="16" customFormat="1" ht="21.75" customHeight="1">
      <c r="A226" s="122"/>
      <c r="B226" s="37" t="s">
        <v>129</v>
      </c>
      <c r="C226" s="12">
        <v>1</v>
      </c>
      <c r="D226" s="12">
        <v>2</v>
      </c>
      <c r="E226" s="12">
        <v>6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22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</row>
    <row r="227" spans="1:83" s="16" customFormat="1" ht="21.75" customHeight="1">
      <c r="A227" s="122"/>
      <c r="B227" s="37" t="s">
        <v>130</v>
      </c>
      <c r="C227" s="12">
        <v>8</v>
      </c>
      <c r="D227" s="12">
        <v>8</v>
      </c>
      <c r="E227" s="12">
        <v>8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22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</row>
    <row r="228" spans="1:83" s="16" customFormat="1" ht="21.75" customHeight="1">
      <c r="A228" s="122"/>
      <c r="B228" s="37" t="s">
        <v>131</v>
      </c>
      <c r="C228" s="12">
        <v>1</v>
      </c>
      <c r="D228" s="12">
        <v>1</v>
      </c>
      <c r="E228" s="12">
        <v>1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22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</row>
    <row r="229" spans="1:83" s="16" customFormat="1" ht="21.75" customHeight="1">
      <c r="A229" s="122"/>
      <c r="B229" s="37" t="s">
        <v>132</v>
      </c>
      <c r="C229" s="12">
        <v>0</v>
      </c>
      <c r="D229" s="12">
        <v>0</v>
      </c>
      <c r="E229" s="12">
        <v>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22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</row>
    <row r="230" spans="1:83" s="16" customFormat="1" ht="23.25" customHeight="1">
      <c r="A230" s="122"/>
      <c r="B230" s="37" t="s">
        <v>133</v>
      </c>
      <c r="C230" s="12">
        <v>0</v>
      </c>
      <c r="D230" s="12">
        <v>0</v>
      </c>
      <c r="E230" s="12">
        <v>0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22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</row>
    <row r="231" spans="1:83" s="16" customFormat="1" ht="21.75" customHeight="1">
      <c r="A231" s="123"/>
      <c r="B231" s="37" t="s">
        <v>30</v>
      </c>
      <c r="C231" s="12">
        <v>0</v>
      </c>
      <c r="D231" s="12">
        <v>0</v>
      </c>
      <c r="E231" s="12">
        <v>0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22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</row>
    <row r="232" spans="1:83" s="16" customFormat="1" ht="29.25" customHeight="1">
      <c r="A232" s="121">
        <v>33</v>
      </c>
      <c r="B232" s="35" t="s">
        <v>51</v>
      </c>
      <c r="C232" s="12">
        <v>0</v>
      </c>
      <c r="D232" s="12">
        <v>0</v>
      </c>
      <c r="E232" s="12">
        <v>0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>
        <f>SUM(C232:N232)</f>
        <v>0</v>
      </c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</row>
    <row r="233" spans="1:83" s="16" customFormat="1" ht="19.5" customHeight="1">
      <c r="A233" s="122"/>
      <c r="B233" s="37" t="s">
        <v>52</v>
      </c>
      <c r="C233" s="12">
        <v>0</v>
      </c>
      <c r="D233" s="12">
        <v>0</v>
      </c>
      <c r="E233" s="12">
        <v>0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>
        <f>SUM(C233:N233)</f>
        <v>0</v>
      </c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</row>
    <row r="234" spans="1:15" ht="19.5" customHeight="1">
      <c r="A234" s="122"/>
      <c r="B234" s="37" t="s">
        <v>53</v>
      </c>
      <c r="C234" s="12">
        <v>0</v>
      </c>
      <c r="D234" s="12">
        <v>0</v>
      </c>
      <c r="E234" s="12">
        <v>0</v>
      </c>
      <c r="F234" s="12"/>
      <c r="G234" s="12"/>
      <c r="H234" s="12"/>
      <c r="I234" s="12"/>
      <c r="J234" s="12"/>
      <c r="K234" s="12"/>
      <c r="L234" s="12"/>
      <c r="M234" s="12"/>
      <c r="N234" s="12"/>
      <c r="O234" s="12">
        <f>SUM(C234:N234)</f>
        <v>0</v>
      </c>
    </row>
    <row r="235" spans="1:15" ht="19.5" customHeight="1">
      <c r="A235" s="123"/>
      <c r="B235" s="37" t="s">
        <v>54</v>
      </c>
      <c r="C235" s="12">
        <v>0</v>
      </c>
      <c r="D235" s="12">
        <v>0</v>
      </c>
      <c r="E235" s="12">
        <v>0</v>
      </c>
      <c r="F235" s="12"/>
      <c r="G235" s="12"/>
      <c r="H235" s="12"/>
      <c r="I235" s="12"/>
      <c r="J235" s="12"/>
      <c r="K235" s="12"/>
      <c r="L235" s="12"/>
      <c r="M235" s="12"/>
      <c r="N235" s="12"/>
      <c r="O235" s="12">
        <f>SUM(C235:N235)</f>
        <v>0</v>
      </c>
    </row>
    <row r="236" spans="1:2" ht="14.25">
      <c r="A236" s="15"/>
      <c r="B236" s="15"/>
    </row>
    <row r="237" spans="1:2" ht="14.25">
      <c r="A237" s="15"/>
      <c r="B237" s="15"/>
    </row>
    <row r="238" spans="1:83" s="16" customFormat="1" ht="22.5" customHeight="1">
      <c r="A238" s="105" t="s">
        <v>58</v>
      </c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</row>
    <row r="239" spans="1:83" s="16" customFormat="1" ht="26.25" customHeight="1">
      <c r="A239" s="17"/>
      <c r="B239" s="18"/>
      <c r="C239" s="19" t="s">
        <v>31</v>
      </c>
      <c r="D239" s="19" t="s">
        <v>32</v>
      </c>
      <c r="E239" s="19" t="s">
        <v>33</v>
      </c>
      <c r="F239" s="19" t="s">
        <v>34</v>
      </c>
      <c r="G239" s="19" t="s">
        <v>35</v>
      </c>
      <c r="H239" s="19" t="s">
        <v>36</v>
      </c>
      <c r="I239" s="19" t="s">
        <v>37</v>
      </c>
      <c r="J239" s="19" t="s">
        <v>38</v>
      </c>
      <c r="K239" s="19" t="s">
        <v>39</v>
      </c>
      <c r="L239" s="19" t="s">
        <v>40</v>
      </c>
      <c r="M239" s="19" t="s">
        <v>41</v>
      </c>
      <c r="N239" s="19" t="s">
        <v>42</v>
      </c>
      <c r="O239" s="19" t="s">
        <v>43</v>
      </c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</row>
    <row r="240" spans="1:83" s="16" customFormat="1" ht="21.75" customHeight="1">
      <c r="A240" s="33">
        <v>1</v>
      </c>
      <c r="B240" s="34" t="s">
        <v>125</v>
      </c>
      <c r="C240" s="12">
        <v>76</v>
      </c>
      <c r="D240" s="12">
        <v>63</v>
      </c>
      <c r="E240" s="12">
        <v>46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>
        <f>SUM(C240:N240)</f>
        <v>185</v>
      </c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</row>
    <row r="241" spans="1:83" s="16" customFormat="1" ht="30.75" customHeight="1">
      <c r="A241" s="33">
        <v>2</v>
      </c>
      <c r="B241" s="35" t="s">
        <v>101</v>
      </c>
      <c r="C241" s="12">
        <v>0</v>
      </c>
      <c r="D241" s="12">
        <v>1</v>
      </c>
      <c r="E241" s="12">
        <v>0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>
        <f aca="true" t="shared" si="15" ref="O241:O252">SUM(C241:N241)</f>
        <v>1</v>
      </c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</row>
    <row r="242" spans="1:83" s="16" customFormat="1" ht="21.75" customHeight="1">
      <c r="A242" s="33">
        <v>3</v>
      </c>
      <c r="B242" s="35" t="s">
        <v>2</v>
      </c>
      <c r="C242" s="12">
        <v>7</v>
      </c>
      <c r="D242" s="12">
        <v>2</v>
      </c>
      <c r="E242" s="12">
        <v>9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>
        <f t="shared" si="15"/>
        <v>18</v>
      </c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</row>
    <row r="243" spans="1:83" s="16" customFormat="1" ht="21.75" customHeight="1">
      <c r="A243" s="33">
        <v>4</v>
      </c>
      <c r="B243" s="35" t="s">
        <v>3</v>
      </c>
      <c r="C243" s="12">
        <v>9</v>
      </c>
      <c r="D243" s="12">
        <v>6</v>
      </c>
      <c r="E243" s="12">
        <v>9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>
        <f t="shared" si="15"/>
        <v>24</v>
      </c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</row>
    <row r="244" spans="1:83" s="16" customFormat="1" ht="21.75" customHeight="1">
      <c r="A244" s="33">
        <v>5</v>
      </c>
      <c r="B244" s="35" t="s">
        <v>4</v>
      </c>
      <c r="C244" s="12">
        <v>1</v>
      </c>
      <c r="D244" s="12">
        <v>1</v>
      </c>
      <c r="E244" s="12">
        <v>1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>
        <f t="shared" si="15"/>
        <v>3</v>
      </c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</row>
    <row r="245" spans="1:83" s="16" customFormat="1" ht="21.75" customHeight="1">
      <c r="A245" s="33">
        <v>6</v>
      </c>
      <c r="B245" s="35" t="s">
        <v>5</v>
      </c>
      <c r="C245" s="12">
        <v>3</v>
      </c>
      <c r="D245" s="12">
        <v>7</v>
      </c>
      <c r="E245" s="12">
        <v>2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>
        <f t="shared" si="15"/>
        <v>12</v>
      </c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</row>
    <row r="246" spans="1:83" s="16" customFormat="1" ht="21.75" customHeight="1">
      <c r="A246" s="33">
        <v>7</v>
      </c>
      <c r="B246" s="35" t="s">
        <v>6</v>
      </c>
      <c r="C246" s="12">
        <v>237</v>
      </c>
      <c r="D246" s="12">
        <v>225</v>
      </c>
      <c r="E246" s="12">
        <v>165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>
        <f t="shared" si="15"/>
        <v>627</v>
      </c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</row>
    <row r="247" spans="1:83" s="16" customFormat="1" ht="21.75" customHeight="1">
      <c r="A247" s="33">
        <v>8</v>
      </c>
      <c r="B247" s="35" t="s">
        <v>102</v>
      </c>
      <c r="C247" s="12">
        <v>18</v>
      </c>
      <c r="D247" s="12">
        <v>2</v>
      </c>
      <c r="E247" s="12">
        <v>11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>
        <f t="shared" si="15"/>
        <v>31</v>
      </c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</row>
    <row r="248" spans="1:83" s="16" customFormat="1" ht="21.75" customHeight="1">
      <c r="A248" s="121">
        <v>9</v>
      </c>
      <c r="B248" s="36" t="s">
        <v>115</v>
      </c>
      <c r="C248" s="12">
        <v>50</v>
      </c>
      <c r="D248" s="12">
        <v>43</v>
      </c>
      <c r="E248" s="12">
        <v>24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>
        <f t="shared" si="15"/>
        <v>117</v>
      </c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</row>
    <row r="249" spans="1:83" s="16" customFormat="1" ht="21.75" customHeight="1">
      <c r="A249" s="122"/>
      <c r="B249" s="37" t="s">
        <v>7</v>
      </c>
      <c r="C249" s="12">
        <v>31</v>
      </c>
      <c r="D249" s="12">
        <v>33</v>
      </c>
      <c r="E249" s="12">
        <v>13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>
        <f t="shared" si="15"/>
        <v>77</v>
      </c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</row>
    <row r="250" spans="1:83" s="16" customFormat="1" ht="21.75" customHeight="1">
      <c r="A250" s="123"/>
      <c r="B250" s="37" t="s">
        <v>8</v>
      </c>
      <c r="C250" s="12">
        <v>19</v>
      </c>
      <c r="D250" s="12">
        <v>10</v>
      </c>
      <c r="E250" s="12">
        <v>11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>
        <f t="shared" si="15"/>
        <v>40</v>
      </c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</row>
    <row r="251" spans="1:83" s="16" customFormat="1" ht="33.75" customHeight="1">
      <c r="A251" s="33">
        <v>10</v>
      </c>
      <c r="B251" s="36" t="s">
        <v>103</v>
      </c>
      <c r="C251" s="12">
        <v>20</v>
      </c>
      <c r="D251" s="12">
        <v>17</v>
      </c>
      <c r="E251" s="12">
        <v>10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>
        <f t="shared" si="15"/>
        <v>47</v>
      </c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</row>
    <row r="252" spans="1:83" s="16" customFormat="1" ht="47.25" customHeight="1">
      <c r="A252" s="33">
        <v>11</v>
      </c>
      <c r="B252" s="35" t="s">
        <v>104</v>
      </c>
      <c r="C252" s="12">
        <v>20</v>
      </c>
      <c r="D252" s="12">
        <v>17</v>
      </c>
      <c r="E252" s="12">
        <v>10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>
        <f t="shared" si="15"/>
        <v>47</v>
      </c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</row>
    <row r="253" spans="1:83" s="16" customFormat="1" ht="32.25" customHeight="1">
      <c r="A253" s="33">
        <v>12</v>
      </c>
      <c r="B253" s="36" t="s">
        <v>116</v>
      </c>
      <c r="C253" s="12">
        <v>39</v>
      </c>
      <c r="D253" s="12">
        <v>16</v>
      </c>
      <c r="E253" s="12">
        <v>10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22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</row>
    <row r="254" spans="1:83" s="16" customFormat="1" ht="21.75" customHeight="1">
      <c r="A254" s="33">
        <v>13</v>
      </c>
      <c r="B254" s="35" t="s">
        <v>9</v>
      </c>
      <c r="C254" s="12">
        <v>0</v>
      </c>
      <c r="D254" s="12">
        <v>0</v>
      </c>
      <c r="E254" s="12">
        <v>0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>
        <f>SUM(C254:N254)</f>
        <v>0</v>
      </c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</row>
    <row r="255" spans="1:83" s="16" customFormat="1" ht="21.75" customHeight="1">
      <c r="A255" s="33">
        <v>14</v>
      </c>
      <c r="B255" s="35" t="s">
        <v>10</v>
      </c>
      <c r="C255" s="12">
        <v>0</v>
      </c>
      <c r="D255" s="12">
        <v>0</v>
      </c>
      <c r="E255" s="12">
        <v>0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>
        <f aca="true" t="shared" si="16" ref="O255:O285">SUM(C255:N255)</f>
        <v>0</v>
      </c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</row>
    <row r="256" spans="1:83" s="16" customFormat="1" ht="21.75" customHeight="1">
      <c r="A256" s="33">
        <v>15</v>
      </c>
      <c r="B256" s="35" t="s">
        <v>11</v>
      </c>
      <c r="C256" s="12">
        <v>0</v>
      </c>
      <c r="D256" s="12">
        <v>0</v>
      </c>
      <c r="E256" s="12">
        <v>0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>
        <f t="shared" si="16"/>
        <v>0</v>
      </c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</row>
    <row r="257" spans="1:83" s="16" customFormat="1" ht="21.75" customHeight="1">
      <c r="A257" s="33">
        <v>16</v>
      </c>
      <c r="B257" s="35" t="s">
        <v>12</v>
      </c>
      <c r="C257" s="12">
        <v>0</v>
      </c>
      <c r="D257" s="12">
        <v>1</v>
      </c>
      <c r="E257" s="12">
        <v>0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>
        <f t="shared" si="16"/>
        <v>1</v>
      </c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</row>
    <row r="258" spans="1:83" s="16" customFormat="1" ht="21.75" customHeight="1">
      <c r="A258" s="33">
        <v>17</v>
      </c>
      <c r="B258" s="35" t="s">
        <v>13</v>
      </c>
      <c r="C258" s="12">
        <v>7</v>
      </c>
      <c r="D258" s="12">
        <v>9</v>
      </c>
      <c r="E258" s="12">
        <v>0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>
        <f t="shared" si="16"/>
        <v>16</v>
      </c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</row>
    <row r="259" spans="1:83" s="16" customFormat="1" ht="28.5" customHeight="1">
      <c r="A259" s="33">
        <v>18</v>
      </c>
      <c r="B259" s="35" t="s">
        <v>14</v>
      </c>
      <c r="C259" s="12">
        <v>37</v>
      </c>
      <c r="D259" s="12">
        <v>1</v>
      </c>
      <c r="E259" s="12">
        <v>4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>
        <f t="shared" si="16"/>
        <v>42</v>
      </c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</row>
    <row r="260" spans="1:83" s="16" customFormat="1" ht="33.75" customHeight="1">
      <c r="A260" s="33">
        <v>19</v>
      </c>
      <c r="B260" s="35" t="s">
        <v>15</v>
      </c>
      <c r="C260" s="12">
        <v>0</v>
      </c>
      <c r="D260" s="12">
        <v>0</v>
      </c>
      <c r="E260" s="12">
        <v>0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>
        <f t="shared" si="16"/>
        <v>0</v>
      </c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</row>
    <row r="261" spans="1:83" s="16" customFormat="1" ht="21.75" customHeight="1">
      <c r="A261" s="33">
        <v>20</v>
      </c>
      <c r="B261" s="35" t="s">
        <v>16</v>
      </c>
      <c r="C261" s="12">
        <v>2</v>
      </c>
      <c r="D261" s="12">
        <v>1</v>
      </c>
      <c r="E261" s="12">
        <v>0</v>
      </c>
      <c r="F261" s="12"/>
      <c r="G261" s="12"/>
      <c r="H261" s="12"/>
      <c r="I261" s="12"/>
      <c r="J261" s="12"/>
      <c r="K261" s="12"/>
      <c r="L261" s="12"/>
      <c r="M261" s="12"/>
      <c r="N261" s="12"/>
      <c r="O261" s="12">
        <f t="shared" si="16"/>
        <v>3</v>
      </c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</row>
    <row r="262" spans="1:83" s="16" customFormat="1" ht="21.75" customHeight="1">
      <c r="A262" s="33">
        <v>21</v>
      </c>
      <c r="B262" s="35" t="s">
        <v>17</v>
      </c>
      <c r="C262" s="12">
        <v>3</v>
      </c>
      <c r="D262" s="12">
        <v>4</v>
      </c>
      <c r="E262" s="12">
        <v>5</v>
      </c>
      <c r="F262" s="12"/>
      <c r="G262" s="12"/>
      <c r="H262" s="12"/>
      <c r="I262" s="12"/>
      <c r="J262" s="12"/>
      <c r="K262" s="12"/>
      <c r="L262" s="12"/>
      <c r="M262" s="12"/>
      <c r="N262" s="12"/>
      <c r="O262" s="12">
        <f t="shared" si="16"/>
        <v>12</v>
      </c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</row>
    <row r="263" spans="1:83" s="16" customFormat="1" ht="21.75" customHeight="1">
      <c r="A263" s="33">
        <v>22</v>
      </c>
      <c r="B263" s="35" t="s">
        <v>18</v>
      </c>
      <c r="C263" s="12">
        <v>0</v>
      </c>
      <c r="D263" s="12">
        <v>0</v>
      </c>
      <c r="E263" s="12">
        <v>0</v>
      </c>
      <c r="F263" s="12"/>
      <c r="G263" s="12"/>
      <c r="H263" s="12"/>
      <c r="I263" s="12"/>
      <c r="J263" s="12"/>
      <c r="K263" s="12"/>
      <c r="L263" s="12"/>
      <c r="M263" s="12"/>
      <c r="N263" s="12"/>
      <c r="O263" s="12">
        <f t="shared" si="16"/>
        <v>0</v>
      </c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</row>
    <row r="264" spans="1:83" s="16" customFormat="1" ht="21.75" customHeight="1">
      <c r="A264" s="33">
        <v>23</v>
      </c>
      <c r="B264" s="35" t="s">
        <v>105</v>
      </c>
      <c r="C264" s="12">
        <v>1</v>
      </c>
      <c r="D264" s="12">
        <v>1</v>
      </c>
      <c r="E264" s="12">
        <v>0</v>
      </c>
      <c r="F264" s="12"/>
      <c r="G264" s="12"/>
      <c r="H264" s="12"/>
      <c r="I264" s="12"/>
      <c r="J264" s="12"/>
      <c r="K264" s="12"/>
      <c r="L264" s="12"/>
      <c r="M264" s="12"/>
      <c r="N264" s="12"/>
      <c r="O264" s="12">
        <f t="shared" si="16"/>
        <v>2</v>
      </c>
      <c r="Q264" s="38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</row>
    <row r="265" spans="1:83" s="16" customFormat="1" ht="21.75" customHeight="1">
      <c r="A265" s="121">
        <v>24</v>
      </c>
      <c r="B265" s="35" t="s">
        <v>20</v>
      </c>
      <c r="C265" s="12">
        <v>1</v>
      </c>
      <c r="D265" s="12">
        <v>1</v>
      </c>
      <c r="E265" s="12">
        <v>0</v>
      </c>
      <c r="F265" s="12"/>
      <c r="G265" s="12"/>
      <c r="H265" s="12"/>
      <c r="I265" s="12"/>
      <c r="J265" s="12"/>
      <c r="K265" s="12"/>
      <c r="L265" s="12"/>
      <c r="M265" s="12"/>
      <c r="N265" s="12"/>
      <c r="O265" s="12">
        <f t="shared" si="16"/>
        <v>2</v>
      </c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</row>
    <row r="266" spans="1:83" s="16" customFormat="1" ht="21" customHeight="1">
      <c r="A266" s="122"/>
      <c r="B266" s="37" t="s">
        <v>21</v>
      </c>
      <c r="C266" s="12">
        <v>0</v>
      </c>
      <c r="D266" s="12">
        <v>1</v>
      </c>
      <c r="E266" s="12">
        <v>0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>
        <f t="shared" si="16"/>
        <v>1</v>
      </c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</row>
    <row r="267" spans="1:83" s="16" customFormat="1" ht="21.75" customHeight="1">
      <c r="A267" s="122"/>
      <c r="B267" s="37" t="s">
        <v>22</v>
      </c>
      <c r="C267" s="12">
        <v>1</v>
      </c>
      <c r="D267" s="12">
        <v>0</v>
      </c>
      <c r="E267" s="12">
        <v>0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>
        <f t="shared" si="16"/>
        <v>1</v>
      </c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</row>
    <row r="268" spans="1:83" s="16" customFormat="1" ht="21.75" customHeight="1">
      <c r="A268" s="123"/>
      <c r="B268" s="37" t="s">
        <v>23</v>
      </c>
      <c r="C268" s="12">
        <v>0</v>
      </c>
      <c r="D268" s="12">
        <v>0</v>
      </c>
      <c r="E268" s="12">
        <v>0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>
        <f t="shared" si="16"/>
        <v>0</v>
      </c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</row>
    <row r="269" spans="1:83" s="16" customFormat="1" ht="21.75" customHeight="1">
      <c r="A269" s="33">
        <v>25</v>
      </c>
      <c r="B269" s="35" t="s">
        <v>24</v>
      </c>
      <c r="C269" s="12">
        <v>3</v>
      </c>
      <c r="D269" s="12">
        <v>2</v>
      </c>
      <c r="E269" s="12">
        <v>2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>
        <f t="shared" si="16"/>
        <v>7</v>
      </c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</row>
    <row r="270" spans="1:83" s="16" customFormat="1" ht="21.75" customHeight="1">
      <c r="A270" s="121">
        <v>26</v>
      </c>
      <c r="B270" s="35" t="s">
        <v>25</v>
      </c>
      <c r="C270" s="12">
        <v>1</v>
      </c>
      <c r="D270" s="12">
        <v>0</v>
      </c>
      <c r="E270" s="12">
        <v>0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>
        <f t="shared" si="16"/>
        <v>1</v>
      </c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</row>
    <row r="271" spans="1:83" s="16" customFormat="1" ht="21.75" customHeight="1">
      <c r="A271" s="122"/>
      <c r="B271" s="37" t="s">
        <v>26</v>
      </c>
      <c r="C271" s="12">
        <v>0</v>
      </c>
      <c r="D271" s="12">
        <v>0</v>
      </c>
      <c r="E271" s="12">
        <v>0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>
        <f t="shared" si="16"/>
        <v>0</v>
      </c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</row>
    <row r="272" spans="1:83" s="16" customFormat="1" ht="21.75" customHeight="1">
      <c r="A272" s="123"/>
      <c r="B272" s="37" t="s">
        <v>27</v>
      </c>
      <c r="C272" s="12">
        <v>1</v>
      </c>
      <c r="D272" s="12">
        <v>0</v>
      </c>
      <c r="E272" s="12">
        <v>0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>
        <f t="shared" si="16"/>
        <v>1</v>
      </c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</row>
    <row r="273" spans="1:83" s="16" customFormat="1" ht="30" customHeight="1">
      <c r="A273" s="33">
        <v>27</v>
      </c>
      <c r="B273" s="35" t="s">
        <v>28</v>
      </c>
      <c r="C273" s="12">
        <v>0</v>
      </c>
      <c r="D273" s="12">
        <v>0</v>
      </c>
      <c r="E273" s="12">
        <v>0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>
        <f t="shared" si="16"/>
        <v>0</v>
      </c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</row>
    <row r="274" spans="1:83" s="16" customFormat="1" ht="35.25" customHeight="1">
      <c r="A274" s="33">
        <v>28</v>
      </c>
      <c r="B274" s="35" t="s">
        <v>29</v>
      </c>
      <c r="C274" s="12">
        <v>0</v>
      </c>
      <c r="D274" s="12">
        <v>1</v>
      </c>
      <c r="E274" s="12">
        <v>2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>
        <f t="shared" si="16"/>
        <v>3</v>
      </c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</row>
    <row r="275" spans="1:83" s="16" customFormat="1" ht="46.5" customHeight="1">
      <c r="A275" s="33">
        <v>29</v>
      </c>
      <c r="B275" s="35" t="s">
        <v>118</v>
      </c>
      <c r="C275" s="12">
        <v>3</v>
      </c>
      <c r="D275" s="12">
        <v>0</v>
      </c>
      <c r="E275" s="12">
        <v>0</v>
      </c>
      <c r="F275" s="12"/>
      <c r="G275" s="12"/>
      <c r="H275" s="12"/>
      <c r="I275" s="12"/>
      <c r="J275" s="12"/>
      <c r="K275" s="12"/>
      <c r="L275" s="12"/>
      <c r="M275" s="12"/>
      <c r="N275" s="12"/>
      <c r="O275" s="12">
        <f t="shared" si="16"/>
        <v>3</v>
      </c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</row>
    <row r="276" spans="1:83" s="16" customFormat="1" ht="31.5" customHeight="1">
      <c r="A276" s="33">
        <v>30</v>
      </c>
      <c r="B276" s="39" t="s">
        <v>57</v>
      </c>
      <c r="C276" s="12">
        <v>5</v>
      </c>
      <c r="D276" s="12">
        <v>2</v>
      </c>
      <c r="E276" s="12">
        <v>5</v>
      </c>
      <c r="F276" s="12"/>
      <c r="G276" s="12"/>
      <c r="H276" s="12"/>
      <c r="I276" s="12"/>
      <c r="J276" s="12"/>
      <c r="K276" s="12"/>
      <c r="L276" s="12"/>
      <c r="M276" s="12"/>
      <c r="N276" s="12"/>
      <c r="O276" s="12">
        <f t="shared" si="16"/>
        <v>12</v>
      </c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</row>
    <row r="277" spans="1:83" s="16" customFormat="1" ht="31.5" customHeight="1">
      <c r="A277" s="121">
        <v>31</v>
      </c>
      <c r="B277" s="23" t="s">
        <v>50</v>
      </c>
      <c r="C277" s="12">
        <v>223</v>
      </c>
      <c r="D277" s="12">
        <v>197</v>
      </c>
      <c r="E277" s="12">
        <v>132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>
        <f t="shared" si="16"/>
        <v>552</v>
      </c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</row>
    <row r="278" spans="1:83" s="16" customFormat="1" ht="31.5" customHeight="1">
      <c r="A278" s="122"/>
      <c r="B278" s="62" t="s">
        <v>106</v>
      </c>
      <c r="C278" s="12">
        <v>43</v>
      </c>
      <c r="D278" s="12">
        <v>17</v>
      </c>
      <c r="E278" s="12">
        <v>22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>
        <f t="shared" si="16"/>
        <v>82</v>
      </c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</row>
    <row r="279" spans="1:83" s="16" customFormat="1" ht="31.5" customHeight="1">
      <c r="A279" s="122"/>
      <c r="B279" s="62" t="s">
        <v>107</v>
      </c>
      <c r="C279" s="12">
        <v>0</v>
      </c>
      <c r="D279" s="12">
        <v>0</v>
      </c>
      <c r="E279" s="12">
        <v>1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>
        <f t="shared" si="16"/>
        <v>1</v>
      </c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</row>
    <row r="280" spans="1:83" s="16" customFormat="1" ht="31.5" customHeight="1">
      <c r="A280" s="122"/>
      <c r="B280" s="62" t="s">
        <v>108</v>
      </c>
      <c r="C280" s="12">
        <v>6</v>
      </c>
      <c r="D280" s="12">
        <v>3</v>
      </c>
      <c r="E280" s="12">
        <v>1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>
        <f t="shared" si="16"/>
        <v>10</v>
      </c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</row>
    <row r="281" spans="1:83" s="16" customFormat="1" ht="31.5" customHeight="1">
      <c r="A281" s="122"/>
      <c r="B281" s="62" t="s">
        <v>109</v>
      </c>
      <c r="C281" s="12">
        <v>10</v>
      </c>
      <c r="D281" s="12">
        <v>5</v>
      </c>
      <c r="E281" s="12">
        <v>1</v>
      </c>
      <c r="F281" s="12"/>
      <c r="G281" s="12"/>
      <c r="H281" s="12"/>
      <c r="I281" s="12"/>
      <c r="J281" s="12"/>
      <c r="K281" s="12"/>
      <c r="L281" s="12"/>
      <c r="M281" s="12"/>
      <c r="N281" s="12"/>
      <c r="O281" s="12">
        <f t="shared" si="16"/>
        <v>16</v>
      </c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</row>
    <row r="282" spans="1:83" s="16" customFormat="1" ht="31.5" customHeight="1">
      <c r="A282" s="122"/>
      <c r="B282" s="62" t="s">
        <v>110</v>
      </c>
      <c r="C282" s="12">
        <v>2</v>
      </c>
      <c r="D282" s="12">
        <v>5</v>
      </c>
      <c r="E282" s="12">
        <v>1</v>
      </c>
      <c r="F282" s="12"/>
      <c r="G282" s="12"/>
      <c r="H282" s="12"/>
      <c r="I282" s="12"/>
      <c r="J282" s="12"/>
      <c r="K282" s="12"/>
      <c r="L282" s="12"/>
      <c r="M282" s="12"/>
      <c r="N282" s="12"/>
      <c r="O282" s="12">
        <f t="shared" si="16"/>
        <v>8</v>
      </c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</row>
    <row r="283" spans="1:83" s="16" customFormat="1" ht="31.5" customHeight="1">
      <c r="A283" s="122"/>
      <c r="B283" s="62" t="s">
        <v>111</v>
      </c>
      <c r="C283" s="12">
        <v>20</v>
      </c>
      <c r="D283" s="12">
        <v>34</v>
      </c>
      <c r="E283" s="12">
        <v>29</v>
      </c>
      <c r="F283" s="12"/>
      <c r="G283" s="12"/>
      <c r="H283" s="12"/>
      <c r="I283" s="12"/>
      <c r="J283" s="12"/>
      <c r="K283" s="12"/>
      <c r="L283" s="12"/>
      <c r="M283" s="12"/>
      <c r="N283" s="12"/>
      <c r="O283" s="12">
        <f t="shared" si="16"/>
        <v>83</v>
      </c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</row>
    <row r="284" spans="1:83" s="16" customFormat="1" ht="31.5" customHeight="1">
      <c r="A284" s="122"/>
      <c r="B284" s="62" t="s">
        <v>112</v>
      </c>
      <c r="C284" s="12">
        <v>15</v>
      </c>
      <c r="D284" s="12">
        <v>20</v>
      </c>
      <c r="E284" s="12">
        <v>18</v>
      </c>
      <c r="F284" s="12"/>
      <c r="G284" s="12"/>
      <c r="H284" s="12"/>
      <c r="I284" s="12"/>
      <c r="J284" s="12"/>
      <c r="K284" s="12"/>
      <c r="L284" s="12"/>
      <c r="M284" s="12"/>
      <c r="N284" s="12"/>
      <c r="O284" s="12">
        <f t="shared" si="16"/>
        <v>53</v>
      </c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</row>
    <row r="285" spans="1:83" s="16" customFormat="1" ht="31.5" customHeight="1">
      <c r="A285" s="123"/>
      <c r="B285" s="62" t="s">
        <v>113</v>
      </c>
      <c r="C285" s="12">
        <v>127</v>
      </c>
      <c r="D285" s="12">
        <v>113</v>
      </c>
      <c r="E285" s="12">
        <v>59</v>
      </c>
      <c r="F285" s="12"/>
      <c r="G285" s="12"/>
      <c r="H285" s="12"/>
      <c r="I285" s="12"/>
      <c r="J285" s="12"/>
      <c r="K285" s="12"/>
      <c r="L285" s="12"/>
      <c r="M285" s="12"/>
      <c r="N285" s="12"/>
      <c r="O285" s="12">
        <f t="shared" si="16"/>
        <v>299</v>
      </c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</row>
    <row r="286" spans="1:83" s="16" customFormat="1" ht="21.75" customHeight="1">
      <c r="A286" s="121">
        <v>32</v>
      </c>
      <c r="B286" s="40" t="s">
        <v>117</v>
      </c>
      <c r="C286" s="12">
        <v>2028</v>
      </c>
      <c r="D286" s="12">
        <v>2091</v>
      </c>
      <c r="E286" s="12">
        <v>2137</v>
      </c>
      <c r="F286" s="12"/>
      <c r="G286" s="12"/>
      <c r="H286" s="12"/>
      <c r="I286" s="12"/>
      <c r="J286" s="67"/>
      <c r="K286" s="12"/>
      <c r="L286" s="12"/>
      <c r="M286" s="12"/>
      <c r="N286" s="12"/>
      <c r="O286" s="22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</row>
    <row r="287" spans="1:83" s="16" customFormat="1" ht="21.75" customHeight="1">
      <c r="A287" s="122"/>
      <c r="B287" s="37" t="s">
        <v>129</v>
      </c>
      <c r="C287" s="12">
        <v>76</v>
      </c>
      <c r="D287" s="12">
        <v>139</v>
      </c>
      <c r="E287" s="12">
        <v>185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22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</row>
    <row r="288" spans="1:83" s="16" customFormat="1" ht="21.75" customHeight="1">
      <c r="A288" s="122"/>
      <c r="B288" s="37" t="s">
        <v>130</v>
      </c>
      <c r="C288" s="12">
        <v>614</v>
      </c>
      <c r="D288" s="12">
        <v>614</v>
      </c>
      <c r="E288" s="12">
        <v>614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22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</row>
    <row r="289" spans="1:83" s="16" customFormat="1" ht="21.75" customHeight="1">
      <c r="A289" s="122"/>
      <c r="B289" s="37" t="s">
        <v>131</v>
      </c>
      <c r="C289" s="12">
        <v>390</v>
      </c>
      <c r="D289" s="12">
        <v>390</v>
      </c>
      <c r="E289" s="12">
        <v>390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22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</row>
    <row r="290" spans="1:83" s="16" customFormat="1" ht="21.75" customHeight="1">
      <c r="A290" s="122"/>
      <c r="B290" s="37" t="s">
        <v>132</v>
      </c>
      <c r="C290" s="12">
        <v>97</v>
      </c>
      <c r="D290" s="12">
        <v>97</v>
      </c>
      <c r="E290" s="12">
        <v>97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22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</row>
    <row r="291" spans="1:83" s="16" customFormat="1" ht="23.25" customHeight="1">
      <c r="A291" s="122"/>
      <c r="B291" s="37" t="s">
        <v>133</v>
      </c>
      <c r="C291" s="12">
        <v>89</v>
      </c>
      <c r="D291" s="12">
        <v>89</v>
      </c>
      <c r="E291" s="12">
        <v>89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22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</row>
    <row r="292" spans="1:83" s="16" customFormat="1" ht="21.75" customHeight="1">
      <c r="A292" s="123"/>
      <c r="B292" s="37" t="s">
        <v>30</v>
      </c>
      <c r="C292" s="12">
        <v>762</v>
      </c>
      <c r="D292" s="12">
        <v>762</v>
      </c>
      <c r="E292" s="12">
        <v>762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22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</row>
    <row r="293" ht="14.25"/>
    <row r="294" ht="14.25"/>
  </sheetData>
  <sheetProtection/>
  <protectedRanges>
    <protectedRange sqref="D300:G300" name="Rango1"/>
    <protectedRange sqref="D317:G317" name="Rango1_1"/>
    <protectedRange sqref="D351:G351" name="Rango1_2"/>
    <protectedRange sqref="I351:L351" name="Rango1_3"/>
    <protectedRange sqref="N351:Q351" name="Rango1_4"/>
    <protectedRange sqref="S351:V351" name="Rango1_5"/>
    <protectedRange sqref="D367:G367" name="Rango1_6"/>
    <protectedRange sqref="I367:L367" name="Rango1_7"/>
    <protectedRange sqref="N367:Q367" name="Rango1_8"/>
    <protectedRange sqref="S367:V367" name="Rango1_9"/>
    <protectedRange sqref="I383:L383" name="Rango1_10"/>
    <protectedRange sqref="D400:G400" name="Rango1_11"/>
    <protectedRange sqref="I400:L400" name="Rango1_12"/>
  </protectedRanges>
  <mergeCells count="33">
    <mergeCell ref="A270:A272"/>
    <mergeCell ref="A277:A285"/>
    <mergeCell ref="A286:A292"/>
    <mergeCell ref="A216:A224"/>
    <mergeCell ref="A225:A231"/>
    <mergeCell ref="A232:A235"/>
    <mergeCell ref="A238:O238"/>
    <mergeCell ref="A248:A250"/>
    <mergeCell ref="A265:A268"/>
    <mergeCell ref="A159:A167"/>
    <mergeCell ref="A168:A174"/>
    <mergeCell ref="A177:O177"/>
    <mergeCell ref="A187:A189"/>
    <mergeCell ref="A204:A207"/>
    <mergeCell ref="A209:A211"/>
    <mergeCell ref="A102:A110"/>
    <mergeCell ref="A111:A117"/>
    <mergeCell ref="A120:O120"/>
    <mergeCell ref="A130:A132"/>
    <mergeCell ref="A147:A150"/>
    <mergeCell ref="A152:A154"/>
    <mergeCell ref="A50:A56"/>
    <mergeCell ref="A57:A60"/>
    <mergeCell ref="A63:O63"/>
    <mergeCell ref="A73:A75"/>
    <mergeCell ref="A90:A93"/>
    <mergeCell ref="A95:A97"/>
    <mergeCell ref="A1:O1"/>
    <mergeCell ref="A2:O2"/>
    <mergeCell ref="A12:A14"/>
    <mergeCell ref="A29:A32"/>
    <mergeCell ref="A34:A36"/>
    <mergeCell ref="A41:A49"/>
  </mergeCells>
  <printOptions/>
  <pageMargins left="0.7" right="0.7" top="0.75" bottom="0.75" header="0.3" footer="0.3"/>
  <pageSetup horizontalDpi="600" verticalDpi="600" orientation="landscape" paperSize="5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6">
    <tabColor rgb="FFB2B2B2"/>
  </sheetPr>
  <dimension ref="A1:CE292"/>
  <sheetViews>
    <sheetView workbookViewId="0" topLeftCell="B1">
      <selection activeCell="C7" sqref="C7"/>
    </sheetView>
  </sheetViews>
  <sheetFormatPr defaultColWidth="13.7109375" defaultRowHeight="15" zeroHeight="1"/>
  <cols>
    <col min="1" max="1" width="6.28125" style="25" customWidth="1"/>
    <col min="2" max="2" width="45.00390625" style="64" customWidth="1"/>
    <col min="3" max="14" width="9.57421875" style="15" customWidth="1"/>
    <col min="15" max="15" width="8.421875" style="15" customWidth="1"/>
    <col min="16" max="17" width="7.00390625" style="15" customWidth="1"/>
    <col min="18" max="18" width="9.00390625" style="15" hidden="1" customWidth="1"/>
    <col min="19" max="19" width="7.00390625" style="15" hidden="1" customWidth="1"/>
    <col min="20" max="20" width="14.421875" style="15" hidden="1" customWidth="1"/>
    <col min="21" max="22" width="7.00390625" style="15" hidden="1" customWidth="1"/>
    <col min="23" max="23" width="16.57421875" style="15" hidden="1" customWidth="1"/>
    <col min="24" max="25" width="7.00390625" style="15" hidden="1" customWidth="1"/>
    <col min="26" max="26" width="15.57421875" style="15" hidden="1" customWidth="1"/>
    <col min="27" max="31" width="7.00390625" style="15" hidden="1" customWidth="1"/>
    <col min="32" max="32" width="12.140625" style="15" hidden="1" customWidth="1"/>
    <col min="33" max="33" width="7.00390625" style="15" hidden="1" customWidth="1"/>
    <col min="34" max="70" width="0" style="15" hidden="1" customWidth="1"/>
    <col min="71" max="71" width="11.28125" style="32" hidden="1" customWidth="1"/>
    <col min="72" max="83" width="9.140625" style="32" hidden="1" customWidth="1"/>
    <col min="84" max="16384" width="0" style="15" hidden="1" customWidth="1"/>
  </cols>
  <sheetData>
    <row r="1" spans="1:15" ht="23.25" customHeight="1">
      <c r="A1" s="106" t="s">
        <v>137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83" s="16" customFormat="1" ht="22.5" customHeight="1">
      <c r="A2" s="105" t="s">
        <v>67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</row>
    <row r="3" spans="1:83" s="16" customFormat="1" ht="26.25" customHeight="1">
      <c r="A3" s="17"/>
      <c r="B3" s="18"/>
      <c r="C3" s="19" t="s">
        <v>31</v>
      </c>
      <c r="D3" s="19" t="s">
        <v>32</v>
      </c>
      <c r="E3" s="19" t="s">
        <v>33</v>
      </c>
      <c r="F3" s="19" t="s">
        <v>34</v>
      </c>
      <c r="G3" s="19" t="s">
        <v>35</v>
      </c>
      <c r="H3" s="19" t="s">
        <v>36</v>
      </c>
      <c r="I3" s="19" t="s">
        <v>37</v>
      </c>
      <c r="J3" s="19" t="s">
        <v>38</v>
      </c>
      <c r="K3" s="19" t="s">
        <v>39</v>
      </c>
      <c r="L3" s="19" t="s">
        <v>40</v>
      </c>
      <c r="M3" s="19" t="s">
        <v>41</v>
      </c>
      <c r="N3" s="19" t="s">
        <v>42</v>
      </c>
      <c r="O3" s="19" t="s">
        <v>43</v>
      </c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</row>
    <row r="4" spans="1:83" s="16" customFormat="1" ht="21.75" customHeight="1">
      <c r="A4" s="33">
        <v>1</v>
      </c>
      <c r="B4" s="35" t="s">
        <v>128</v>
      </c>
      <c r="C4" s="12">
        <f>+C65+C122+C179+C240</f>
        <v>126</v>
      </c>
      <c r="D4" s="12">
        <f aca="true" t="shared" si="0" ref="D4:N4">+D65+D122+D179+D240</f>
        <v>168</v>
      </c>
      <c r="E4" s="12">
        <f t="shared" si="0"/>
        <v>145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2">
        <f>SUM(C4:N4)</f>
        <v>439</v>
      </c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</row>
    <row r="5" spans="1:83" s="16" customFormat="1" ht="30.75" customHeight="1">
      <c r="A5" s="33">
        <v>2</v>
      </c>
      <c r="B5" s="35" t="s">
        <v>101</v>
      </c>
      <c r="C5" s="12">
        <f aca="true" t="shared" si="1" ref="C5:N20">+C66+C123+C180+C241</f>
        <v>18</v>
      </c>
      <c r="D5" s="12">
        <f t="shared" si="1"/>
        <v>8</v>
      </c>
      <c r="E5" s="12">
        <f t="shared" si="1"/>
        <v>26</v>
      </c>
      <c r="F5" s="12">
        <f t="shared" si="1"/>
        <v>0</v>
      </c>
      <c r="G5" s="12">
        <f t="shared" si="1"/>
        <v>0</v>
      </c>
      <c r="H5" s="12">
        <f t="shared" si="1"/>
        <v>0</v>
      </c>
      <c r="I5" s="12">
        <f t="shared" si="1"/>
        <v>0</v>
      </c>
      <c r="J5" s="12">
        <f t="shared" si="1"/>
        <v>0</v>
      </c>
      <c r="K5" s="12">
        <f t="shared" si="1"/>
        <v>0</v>
      </c>
      <c r="L5" s="12">
        <f t="shared" si="1"/>
        <v>0</v>
      </c>
      <c r="M5" s="12">
        <f t="shared" si="1"/>
        <v>0</v>
      </c>
      <c r="N5" s="12">
        <f t="shared" si="1"/>
        <v>0</v>
      </c>
      <c r="O5" s="12">
        <f aca="true" t="shared" si="2" ref="O5:O16">SUM(C5:N5)</f>
        <v>52</v>
      </c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</row>
    <row r="6" spans="1:83" s="16" customFormat="1" ht="21.75" customHeight="1">
      <c r="A6" s="33">
        <v>3</v>
      </c>
      <c r="B6" s="35" t="s">
        <v>2</v>
      </c>
      <c r="C6" s="12">
        <f t="shared" si="1"/>
        <v>26</v>
      </c>
      <c r="D6" s="12">
        <f t="shared" si="1"/>
        <v>24</v>
      </c>
      <c r="E6" s="12">
        <f t="shared" si="1"/>
        <v>17</v>
      </c>
      <c r="F6" s="12">
        <f t="shared" si="1"/>
        <v>0</v>
      </c>
      <c r="G6" s="12">
        <f t="shared" si="1"/>
        <v>0</v>
      </c>
      <c r="H6" s="12">
        <f t="shared" si="1"/>
        <v>0</v>
      </c>
      <c r="I6" s="12">
        <f t="shared" si="1"/>
        <v>0</v>
      </c>
      <c r="J6" s="12">
        <f t="shared" si="1"/>
        <v>0</v>
      </c>
      <c r="K6" s="12">
        <f t="shared" si="1"/>
        <v>0</v>
      </c>
      <c r="L6" s="12">
        <f t="shared" si="1"/>
        <v>0</v>
      </c>
      <c r="M6" s="12">
        <f t="shared" si="1"/>
        <v>0</v>
      </c>
      <c r="N6" s="12">
        <f t="shared" si="1"/>
        <v>0</v>
      </c>
      <c r="O6" s="12">
        <f t="shared" si="2"/>
        <v>67</v>
      </c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</row>
    <row r="7" spans="1:83" s="16" customFormat="1" ht="21.75" customHeight="1">
      <c r="A7" s="33">
        <v>4</v>
      </c>
      <c r="B7" s="35" t="s">
        <v>3</v>
      </c>
      <c r="C7" s="12">
        <f t="shared" si="1"/>
        <v>26</v>
      </c>
      <c r="D7" s="12">
        <f t="shared" si="1"/>
        <v>16</v>
      </c>
      <c r="E7" s="12">
        <f t="shared" si="1"/>
        <v>11</v>
      </c>
      <c r="F7" s="12">
        <f t="shared" si="1"/>
        <v>0</v>
      </c>
      <c r="G7" s="12">
        <f t="shared" si="1"/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2">
        <f t="shared" si="2"/>
        <v>53</v>
      </c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</row>
    <row r="8" spans="1:83" s="16" customFormat="1" ht="21.75" customHeight="1">
      <c r="A8" s="33">
        <v>5</v>
      </c>
      <c r="B8" s="35" t="s">
        <v>4</v>
      </c>
      <c r="C8" s="12">
        <f t="shared" si="1"/>
        <v>7</v>
      </c>
      <c r="D8" s="12">
        <f t="shared" si="1"/>
        <v>16</v>
      </c>
      <c r="E8" s="12">
        <f t="shared" si="1"/>
        <v>8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2"/>
        <v>31</v>
      </c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</row>
    <row r="9" spans="1:83" s="16" customFormat="1" ht="21.75" customHeight="1">
      <c r="A9" s="33">
        <v>6</v>
      </c>
      <c r="B9" s="35" t="s">
        <v>5</v>
      </c>
      <c r="C9" s="12">
        <f t="shared" si="1"/>
        <v>8</v>
      </c>
      <c r="D9" s="12">
        <f t="shared" si="1"/>
        <v>16</v>
      </c>
      <c r="E9" s="12">
        <f t="shared" si="1"/>
        <v>6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2"/>
        <v>30</v>
      </c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</row>
    <row r="10" spans="1:83" s="16" customFormat="1" ht="21.75" customHeight="1">
      <c r="A10" s="33">
        <v>7</v>
      </c>
      <c r="B10" s="35" t="s">
        <v>6</v>
      </c>
      <c r="C10" s="12">
        <f t="shared" si="1"/>
        <v>552</v>
      </c>
      <c r="D10" s="12">
        <f t="shared" si="1"/>
        <v>6</v>
      </c>
      <c r="E10" s="12">
        <f t="shared" si="1"/>
        <v>321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2">
        <f t="shared" si="1"/>
        <v>0</v>
      </c>
      <c r="O10" s="12">
        <f t="shared" si="2"/>
        <v>879</v>
      </c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</row>
    <row r="11" spans="1:83" s="16" customFormat="1" ht="21.75" customHeight="1">
      <c r="A11" s="33">
        <v>8</v>
      </c>
      <c r="B11" s="35" t="s">
        <v>102</v>
      </c>
      <c r="C11" s="12">
        <f t="shared" si="1"/>
        <v>15</v>
      </c>
      <c r="D11" s="12">
        <f t="shared" si="1"/>
        <v>18</v>
      </c>
      <c r="E11" s="12">
        <f t="shared" si="1"/>
        <v>5</v>
      </c>
      <c r="F11" s="12">
        <f t="shared" si="1"/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 t="shared" si="1"/>
        <v>0</v>
      </c>
      <c r="M11" s="12">
        <f t="shared" si="1"/>
        <v>0</v>
      </c>
      <c r="N11" s="12">
        <f t="shared" si="1"/>
        <v>0</v>
      </c>
      <c r="O11" s="12">
        <f t="shared" si="2"/>
        <v>38</v>
      </c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</row>
    <row r="12" spans="1:83" s="16" customFormat="1" ht="21.75" customHeight="1">
      <c r="A12" s="121">
        <v>9</v>
      </c>
      <c r="B12" s="35" t="s">
        <v>44</v>
      </c>
      <c r="C12" s="12">
        <f t="shared" si="1"/>
        <v>122</v>
      </c>
      <c r="D12" s="12">
        <f t="shared" si="1"/>
        <v>128</v>
      </c>
      <c r="E12" s="12">
        <f t="shared" si="1"/>
        <v>102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2">
        <f t="shared" si="1"/>
        <v>0</v>
      </c>
      <c r="N12" s="12">
        <f t="shared" si="1"/>
        <v>0</v>
      </c>
      <c r="O12" s="12">
        <f t="shared" si="2"/>
        <v>352</v>
      </c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</row>
    <row r="13" spans="1:83" s="16" customFormat="1" ht="21.75" customHeight="1">
      <c r="A13" s="122"/>
      <c r="B13" s="37" t="s">
        <v>7</v>
      </c>
      <c r="C13" s="87">
        <f t="shared" si="1"/>
        <v>47</v>
      </c>
      <c r="D13" s="87">
        <f t="shared" si="1"/>
        <v>25</v>
      </c>
      <c r="E13" s="87">
        <f t="shared" si="1"/>
        <v>12</v>
      </c>
      <c r="F13" s="87">
        <f t="shared" si="1"/>
        <v>0</v>
      </c>
      <c r="G13" s="87">
        <f t="shared" si="1"/>
        <v>0</v>
      </c>
      <c r="H13" s="87">
        <f t="shared" si="1"/>
        <v>0</v>
      </c>
      <c r="I13" s="87">
        <f t="shared" si="1"/>
        <v>0</v>
      </c>
      <c r="J13" s="87">
        <f t="shared" si="1"/>
        <v>0</v>
      </c>
      <c r="K13" s="87">
        <f t="shared" si="1"/>
        <v>0</v>
      </c>
      <c r="L13" s="87">
        <f t="shared" si="1"/>
        <v>0</v>
      </c>
      <c r="M13" s="87">
        <f t="shared" si="1"/>
        <v>0</v>
      </c>
      <c r="N13" s="87">
        <f t="shared" si="1"/>
        <v>0</v>
      </c>
      <c r="O13" s="12">
        <f t="shared" si="2"/>
        <v>84</v>
      </c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</row>
    <row r="14" spans="1:83" s="16" customFormat="1" ht="21.75" customHeight="1">
      <c r="A14" s="123"/>
      <c r="B14" s="37" t="s">
        <v>8</v>
      </c>
      <c r="C14" s="87">
        <f t="shared" si="1"/>
        <v>75</v>
      </c>
      <c r="D14" s="87">
        <f t="shared" si="1"/>
        <v>103</v>
      </c>
      <c r="E14" s="87">
        <f t="shared" si="1"/>
        <v>90</v>
      </c>
      <c r="F14" s="87">
        <f t="shared" si="1"/>
        <v>0</v>
      </c>
      <c r="G14" s="87">
        <f t="shared" si="1"/>
        <v>0</v>
      </c>
      <c r="H14" s="87">
        <f t="shared" si="1"/>
        <v>0</v>
      </c>
      <c r="I14" s="87">
        <f t="shared" si="1"/>
        <v>0</v>
      </c>
      <c r="J14" s="87">
        <f t="shared" si="1"/>
        <v>0</v>
      </c>
      <c r="K14" s="87">
        <f t="shared" si="1"/>
        <v>0</v>
      </c>
      <c r="L14" s="87">
        <f t="shared" si="1"/>
        <v>0</v>
      </c>
      <c r="M14" s="87">
        <f t="shared" si="1"/>
        <v>0</v>
      </c>
      <c r="N14" s="87">
        <f t="shared" si="1"/>
        <v>0</v>
      </c>
      <c r="O14" s="12">
        <f t="shared" si="2"/>
        <v>268</v>
      </c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</row>
    <row r="15" spans="1:83" s="16" customFormat="1" ht="33.75" customHeight="1">
      <c r="A15" s="33">
        <v>10</v>
      </c>
      <c r="B15" s="35" t="s">
        <v>114</v>
      </c>
      <c r="C15" s="12">
        <f t="shared" si="1"/>
        <v>79</v>
      </c>
      <c r="D15" s="12">
        <f t="shared" si="1"/>
        <v>16</v>
      </c>
      <c r="E15" s="12">
        <f t="shared" si="1"/>
        <v>23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f t="shared" si="2"/>
        <v>118</v>
      </c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</row>
    <row r="16" spans="1:83" s="16" customFormat="1" ht="47.25" customHeight="1">
      <c r="A16" s="33">
        <v>11</v>
      </c>
      <c r="B16" s="35" t="s">
        <v>104</v>
      </c>
      <c r="C16" s="12">
        <f t="shared" si="1"/>
        <v>78</v>
      </c>
      <c r="D16" s="12">
        <f t="shared" si="1"/>
        <v>61</v>
      </c>
      <c r="E16" s="12">
        <f t="shared" si="1"/>
        <v>40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>
        <f t="shared" si="1"/>
        <v>0</v>
      </c>
      <c r="O16" s="12">
        <f t="shared" si="2"/>
        <v>179</v>
      </c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</row>
    <row r="17" spans="1:83" s="16" customFormat="1" ht="39.75" customHeight="1">
      <c r="A17" s="33">
        <v>12</v>
      </c>
      <c r="B17" s="35" t="s">
        <v>127</v>
      </c>
      <c r="C17" s="12">
        <f t="shared" si="1"/>
        <v>199</v>
      </c>
      <c r="D17" s="12">
        <f t="shared" si="1"/>
        <v>163</v>
      </c>
      <c r="E17" s="12">
        <f t="shared" si="1"/>
        <v>192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22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</row>
    <row r="18" spans="1:83" s="16" customFormat="1" ht="21.75" customHeight="1">
      <c r="A18" s="33">
        <v>13</v>
      </c>
      <c r="B18" s="35" t="s">
        <v>9</v>
      </c>
      <c r="C18" s="12">
        <f t="shared" si="1"/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  <c r="H18" s="12">
        <f t="shared" si="1"/>
        <v>0</v>
      </c>
      <c r="I18" s="12">
        <f t="shared" si="1"/>
        <v>0</v>
      </c>
      <c r="J18" s="12">
        <f t="shared" si="1"/>
        <v>0</v>
      </c>
      <c r="K18" s="12">
        <f t="shared" si="1"/>
        <v>0</v>
      </c>
      <c r="L18" s="12">
        <f t="shared" si="1"/>
        <v>0</v>
      </c>
      <c r="M18" s="12">
        <f t="shared" si="1"/>
        <v>0</v>
      </c>
      <c r="N18" s="12">
        <f t="shared" si="1"/>
        <v>0</v>
      </c>
      <c r="O18" s="12">
        <f>SUM(C18:N18)</f>
        <v>0</v>
      </c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</row>
    <row r="19" spans="1:83" s="16" customFormat="1" ht="21.75" customHeight="1">
      <c r="A19" s="33">
        <v>14</v>
      </c>
      <c r="B19" s="35" t="s">
        <v>10</v>
      </c>
      <c r="C19" s="12">
        <f t="shared" si="1"/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2">
        <f t="shared" si="1"/>
        <v>0</v>
      </c>
      <c r="M19" s="12">
        <f t="shared" si="1"/>
        <v>0</v>
      </c>
      <c r="N19" s="12">
        <f t="shared" si="1"/>
        <v>0</v>
      </c>
      <c r="O19" s="12">
        <f aca="true" t="shared" si="3" ref="O19:O49">SUM(C19:N19)</f>
        <v>0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</row>
    <row r="20" spans="1:83" s="16" customFormat="1" ht="21.75" customHeight="1">
      <c r="A20" s="33">
        <v>15</v>
      </c>
      <c r="B20" s="35" t="s">
        <v>11</v>
      </c>
      <c r="C20" s="12">
        <f t="shared" si="1"/>
        <v>0</v>
      </c>
      <c r="D20" s="12">
        <f t="shared" si="1"/>
        <v>1</v>
      </c>
      <c r="E20" s="12">
        <f t="shared" si="1"/>
        <v>2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1"/>
        <v>0</v>
      </c>
      <c r="J20" s="12">
        <f t="shared" si="1"/>
        <v>0</v>
      </c>
      <c r="K20" s="12">
        <f t="shared" si="1"/>
        <v>0</v>
      </c>
      <c r="L20" s="12">
        <f t="shared" si="1"/>
        <v>0</v>
      </c>
      <c r="M20" s="12">
        <f t="shared" si="1"/>
        <v>0</v>
      </c>
      <c r="N20" s="12">
        <f t="shared" si="1"/>
        <v>0</v>
      </c>
      <c r="O20" s="12">
        <f t="shared" si="3"/>
        <v>3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</row>
    <row r="21" spans="1:83" s="16" customFormat="1" ht="21.75" customHeight="1">
      <c r="A21" s="33">
        <v>16</v>
      </c>
      <c r="B21" s="35" t="s">
        <v>12</v>
      </c>
      <c r="C21" s="12">
        <f aca="true" t="shared" si="4" ref="C21:N36">+C82+C139+C196+C257</f>
        <v>1</v>
      </c>
      <c r="D21" s="12">
        <f t="shared" si="4"/>
        <v>3</v>
      </c>
      <c r="E21" s="12">
        <f t="shared" si="4"/>
        <v>3</v>
      </c>
      <c r="F21" s="12">
        <f t="shared" si="4"/>
        <v>0</v>
      </c>
      <c r="G21" s="12">
        <f t="shared" si="4"/>
        <v>0</v>
      </c>
      <c r="H21" s="12">
        <f t="shared" si="4"/>
        <v>0</v>
      </c>
      <c r="I21" s="12">
        <f t="shared" si="4"/>
        <v>0</v>
      </c>
      <c r="J21" s="12">
        <f t="shared" si="4"/>
        <v>0</v>
      </c>
      <c r="K21" s="12">
        <f t="shared" si="4"/>
        <v>0</v>
      </c>
      <c r="L21" s="12">
        <f t="shared" si="4"/>
        <v>0</v>
      </c>
      <c r="M21" s="12">
        <f t="shared" si="4"/>
        <v>0</v>
      </c>
      <c r="N21" s="12">
        <f t="shared" si="4"/>
        <v>0</v>
      </c>
      <c r="O21" s="12">
        <f t="shared" si="3"/>
        <v>7</v>
      </c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</row>
    <row r="22" spans="1:83" s="16" customFormat="1" ht="21.75" customHeight="1">
      <c r="A22" s="33">
        <v>17</v>
      </c>
      <c r="B22" s="35" t="s">
        <v>13</v>
      </c>
      <c r="C22" s="12">
        <f t="shared" si="4"/>
        <v>44</v>
      </c>
      <c r="D22" s="12">
        <f t="shared" si="4"/>
        <v>83</v>
      </c>
      <c r="E22" s="12">
        <f t="shared" si="4"/>
        <v>75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2">
        <f t="shared" si="4"/>
        <v>0</v>
      </c>
      <c r="M22" s="12">
        <f t="shared" si="4"/>
        <v>0</v>
      </c>
      <c r="N22" s="12">
        <f t="shared" si="4"/>
        <v>0</v>
      </c>
      <c r="O22" s="12">
        <f t="shared" si="3"/>
        <v>202</v>
      </c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</row>
    <row r="23" spans="1:83" s="16" customFormat="1" ht="30.75" customHeight="1">
      <c r="A23" s="33">
        <v>18</v>
      </c>
      <c r="B23" s="35" t="s">
        <v>14</v>
      </c>
      <c r="C23" s="12">
        <f t="shared" si="4"/>
        <v>48</v>
      </c>
      <c r="D23" s="12">
        <f t="shared" si="4"/>
        <v>98</v>
      </c>
      <c r="E23" s="12">
        <f t="shared" si="4"/>
        <v>54</v>
      </c>
      <c r="F23" s="12">
        <f t="shared" si="4"/>
        <v>0</v>
      </c>
      <c r="G23" s="12">
        <f t="shared" si="4"/>
        <v>0</v>
      </c>
      <c r="H23" s="12">
        <f t="shared" si="4"/>
        <v>0</v>
      </c>
      <c r="I23" s="12">
        <f t="shared" si="4"/>
        <v>0</v>
      </c>
      <c r="J23" s="12">
        <f t="shared" si="4"/>
        <v>0</v>
      </c>
      <c r="K23" s="12">
        <f t="shared" si="4"/>
        <v>0</v>
      </c>
      <c r="L23" s="12">
        <f t="shared" si="4"/>
        <v>0</v>
      </c>
      <c r="M23" s="12">
        <f t="shared" si="4"/>
        <v>0</v>
      </c>
      <c r="N23" s="12">
        <f t="shared" si="4"/>
        <v>0</v>
      </c>
      <c r="O23" s="12">
        <f t="shared" si="3"/>
        <v>200</v>
      </c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</row>
    <row r="24" spans="1:83" s="16" customFormat="1" ht="33.75" customHeight="1">
      <c r="A24" s="33">
        <v>19</v>
      </c>
      <c r="B24" s="35" t="s">
        <v>15</v>
      </c>
      <c r="C24" s="12">
        <f t="shared" si="4"/>
        <v>0</v>
      </c>
      <c r="D24" s="12">
        <f t="shared" si="4"/>
        <v>476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 t="shared" si="4"/>
        <v>0</v>
      </c>
      <c r="I24" s="12">
        <f t="shared" si="4"/>
        <v>0</v>
      </c>
      <c r="J24" s="12">
        <f t="shared" si="4"/>
        <v>0</v>
      </c>
      <c r="K24" s="12">
        <f t="shared" si="4"/>
        <v>0</v>
      </c>
      <c r="L24" s="12">
        <f t="shared" si="4"/>
        <v>0</v>
      </c>
      <c r="M24" s="12">
        <f t="shared" si="4"/>
        <v>0</v>
      </c>
      <c r="N24" s="12">
        <f t="shared" si="4"/>
        <v>0</v>
      </c>
      <c r="O24" s="12">
        <f t="shared" si="3"/>
        <v>476</v>
      </c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</row>
    <row r="25" spans="1:83" s="16" customFormat="1" ht="24" customHeight="1">
      <c r="A25" s="33">
        <v>20</v>
      </c>
      <c r="B25" s="35" t="s">
        <v>16</v>
      </c>
      <c r="C25" s="12">
        <f t="shared" si="4"/>
        <v>0</v>
      </c>
      <c r="D25" s="12">
        <f t="shared" si="4"/>
        <v>1</v>
      </c>
      <c r="E25" s="12">
        <f t="shared" si="4"/>
        <v>3</v>
      </c>
      <c r="F25" s="12">
        <f t="shared" si="4"/>
        <v>0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2">
        <f t="shared" si="4"/>
        <v>0</v>
      </c>
      <c r="L25" s="12">
        <f t="shared" si="4"/>
        <v>0</v>
      </c>
      <c r="M25" s="12">
        <f t="shared" si="4"/>
        <v>0</v>
      </c>
      <c r="N25" s="12">
        <f t="shared" si="4"/>
        <v>0</v>
      </c>
      <c r="O25" s="12">
        <f t="shared" si="3"/>
        <v>4</v>
      </c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</row>
    <row r="26" spans="1:83" s="16" customFormat="1" ht="24" customHeight="1">
      <c r="A26" s="33">
        <v>21</v>
      </c>
      <c r="B26" s="35" t="s">
        <v>17</v>
      </c>
      <c r="C26" s="12">
        <f t="shared" si="4"/>
        <v>9</v>
      </c>
      <c r="D26" s="12">
        <f t="shared" si="4"/>
        <v>5</v>
      </c>
      <c r="E26" s="12">
        <f t="shared" si="4"/>
        <v>3</v>
      </c>
      <c r="F26" s="12">
        <f t="shared" si="4"/>
        <v>0</v>
      </c>
      <c r="G26" s="12">
        <f t="shared" si="4"/>
        <v>0</v>
      </c>
      <c r="H26" s="12">
        <f t="shared" si="4"/>
        <v>0</v>
      </c>
      <c r="I26" s="12">
        <f t="shared" si="4"/>
        <v>0</v>
      </c>
      <c r="J26" s="12">
        <f t="shared" si="4"/>
        <v>0</v>
      </c>
      <c r="K26" s="12">
        <f t="shared" si="4"/>
        <v>0</v>
      </c>
      <c r="L26" s="12">
        <f t="shared" si="4"/>
        <v>0</v>
      </c>
      <c r="M26" s="12">
        <f t="shared" si="4"/>
        <v>0</v>
      </c>
      <c r="N26" s="12">
        <f t="shared" si="4"/>
        <v>0</v>
      </c>
      <c r="O26" s="12">
        <f t="shared" si="3"/>
        <v>17</v>
      </c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</row>
    <row r="27" spans="1:83" s="16" customFormat="1" ht="24" customHeight="1">
      <c r="A27" s="33">
        <v>22</v>
      </c>
      <c r="B27" s="35" t="s">
        <v>18</v>
      </c>
      <c r="C27" s="12">
        <f t="shared" si="4"/>
        <v>1</v>
      </c>
      <c r="D27" s="12">
        <f t="shared" si="4"/>
        <v>2</v>
      </c>
      <c r="E27" s="12">
        <f t="shared" si="4"/>
        <v>4</v>
      </c>
      <c r="F27" s="12">
        <f t="shared" si="4"/>
        <v>0</v>
      </c>
      <c r="G27" s="12">
        <f t="shared" si="4"/>
        <v>0</v>
      </c>
      <c r="H27" s="12">
        <f t="shared" si="4"/>
        <v>0</v>
      </c>
      <c r="I27" s="12">
        <f t="shared" si="4"/>
        <v>0</v>
      </c>
      <c r="J27" s="12">
        <f t="shared" si="4"/>
        <v>0</v>
      </c>
      <c r="K27" s="12">
        <f t="shared" si="4"/>
        <v>0</v>
      </c>
      <c r="L27" s="12">
        <f t="shared" si="4"/>
        <v>0</v>
      </c>
      <c r="M27" s="12">
        <f t="shared" si="4"/>
        <v>0</v>
      </c>
      <c r="N27" s="12">
        <f t="shared" si="4"/>
        <v>0</v>
      </c>
      <c r="O27" s="12">
        <f t="shared" si="3"/>
        <v>7</v>
      </c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</row>
    <row r="28" spans="1:83" s="16" customFormat="1" ht="24" customHeight="1">
      <c r="A28" s="33">
        <v>23</v>
      </c>
      <c r="B28" s="35" t="s">
        <v>105</v>
      </c>
      <c r="C28" s="12">
        <f t="shared" si="4"/>
        <v>3</v>
      </c>
      <c r="D28" s="12">
        <f t="shared" si="4"/>
        <v>3</v>
      </c>
      <c r="E28" s="12">
        <f t="shared" si="4"/>
        <v>1</v>
      </c>
      <c r="F28" s="12">
        <f t="shared" si="4"/>
        <v>0</v>
      </c>
      <c r="G28" s="12">
        <f t="shared" si="4"/>
        <v>0</v>
      </c>
      <c r="H28" s="12">
        <f t="shared" si="4"/>
        <v>0</v>
      </c>
      <c r="I28" s="12">
        <f t="shared" si="4"/>
        <v>0</v>
      </c>
      <c r="J28" s="12">
        <f t="shared" si="4"/>
        <v>0</v>
      </c>
      <c r="K28" s="12">
        <f t="shared" si="4"/>
        <v>0</v>
      </c>
      <c r="L28" s="12">
        <f t="shared" si="4"/>
        <v>0</v>
      </c>
      <c r="M28" s="12">
        <f t="shared" si="4"/>
        <v>0</v>
      </c>
      <c r="N28" s="12">
        <f t="shared" si="4"/>
        <v>0</v>
      </c>
      <c r="O28" s="12">
        <f t="shared" si="3"/>
        <v>7</v>
      </c>
      <c r="Q28" s="38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</row>
    <row r="29" spans="1:83" s="16" customFormat="1" ht="24" customHeight="1">
      <c r="A29" s="121">
        <v>24</v>
      </c>
      <c r="B29" s="35" t="s">
        <v>20</v>
      </c>
      <c r="C29" s="12">
        <f t="shared" si="4"/>
        <v>4</v>
      </c>
      <c r="D29" s="12">
        <f t="shared" si="4"/>
        <v>5</v>
      </c>
      <c r="E29" s="12">
        <f t="shared" si="4"/>
        <v>3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2">
        <f t="shared" si="3"/>
        <v>12</v>
      </c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</row>
    <row r="30" spans="1:83" s="16" customFormat="1" ht="24" customHeight="1">
      <c r="A30" s="122"/>
      <c r="B30" s="37" t="s">
        <v>21</v>
      </c>
      <c r="C30" s="87">
        <f t="shared" si="4"/>
        <v>2</v>
      </c>
      <c r="D30" s="87">
        <f t="shared" si="4"/>
        <v>5</v>
      </c>
      <c r="E30" s="87">
        <f t="shared" si="4"/>
        <v>2</v>
      </c>
      <c r="F30" s="87">
        <f t="shared" si="4"/>
        <v>0</v>
      </c>
      <c r="G30" s="87">
        <f t="shared" si="4"/>
        <v>0</v>
      </c>
      <c r="H30" s="87">
        <f t="shared" si="4"/>
        <v>0</v>
      </c>
      <c r="I30" s="87">
        <f t="shared" si="4"/>
        <v>0</v>
      </c>
      <c r="J30" s="87">
        <f t="shared" si="4"/>
        <v>0</v>
      </c>
      <c r="K30" s="87">
        <f t="shared" si="4"/>
        <v>0</v>
      </c>
      <c r="L30" s="87">
        <f t="shared" si="4"/>
        <v>0</v>
      </c>
      <c r="M30" s="87">
        <f t="shared" si="4"/>
        <v>0</v>
      </c>
      <c r="N30" s="87">
        <f t="shared" si="4"/>
        <v>0</v>
      </c>
      <c r="O30" s="12">
        <f t="shared" si="3"/>
        <v>9</v>
      </c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</row>
    <row r="31" spans="1:83" s="16" customFormat="1" ht="24" customHeight="1">
      <c r="A31" s="122"/>
      <c r="B31" s="37" t="s">
        <v>22</v>
      </c>
      <c r="C31" s="87">
        <f t="shared" si="4"/>
        <v>0</v>
      </c>
      <c r="D31" s="87">
        <f t="shared" si="4"/>
        <v>0</v>
      </c>
      <c r="E31" s="87">
        <f t="shared" si="4"/>
        <v>1</v>
      </c>
      <c r="F31" s="87">
        <f t="shared" si="4"/>
        <v>0</v>
      </c>
      <c r="G31" s="87">
        <f t="shared" si="4"/>
        <v>0</v>
      </c>
      <c r="H31" s="87">
        <f t="shared" si="4"/>
        <v>0</v>
      </c>
      <c r="I31" s="87">
        <f t="shared" si="4"/>
        <v>0</v>
      </c>
      <c r="J31" s="87">
        <f t="shared" si="4"/>
        <v>0</v>
      </c>
      <c r="K31" s="87">
        <f t="shared" si="4"/>
        <v>0</v>
      </c>
      <c r="L31" s="87">
        <f t="shared" si="4"/>
        <v>0</v>
      </c>
      <c r="M31" s="87">
        <f t="shared" si="4"/>
        <v>0</v>
      </c>
      <c r="N31" s="87">
        <f t="shared" si="4"/>
        <v>0</v>
      </c>
      <c r="O31" s="12">
        <f t="shared" si="3"/>
        <v>1</v>
      </c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</row>
    <row r="32" spans="1:83" s="16" customFormat="1" ht="24" customHeight="1">
      <c r="A32" s="123"/>
      <c r="B32" s="37" t="s">
        <v>23</v>
      </c>
      <c r="C32" s="87">
        <f t="shared" si="4"/>
        <v>2</v>
      </c>
      <c r="D32" s="87">
        <f t="shared" si="4"/>
        <v>0</v>
      </c>
      <c r="E32" s="87">
        <f t="shared" si="4"/>
        <v>0</v>
      </c>
      <c r="F32" s="87">
        <f t="shared" si="4"/>
        <v>0</v>
      </c>
      <c r="G32" s="87">
        <f t="shared" si="4"/>
        <v>0</v>
      </c>
      <c r="H32" s="87">
        <f t="shared" si="4"/>
        <v>0</v>
      </c>
      <c r="I32" s="87">
        <f t="shared" si="4"/>
        <v>0</v>
      </c>
      <c r="J32" s="87">
        <f t="shared" si="4"/>
        <v>0</v>
      </c>
      <c r="K32" s="87">
        <f t="shared" si="4"/>
        <v>0</v>
      </c>
      <c r="L32" s="87">
        <f t="shared" si="4"/>
        <v>0</v>
      </c>
      <c r="M32" s="87">
        <f t="shared" si="4"/>
        <v>0</v>
      </c>
      <c r="N32" s="87">
        <f t="shared" si="4"/>
        <v>0</v>
      </c>
      <c r="O32" s="12">
        <f t="shared" si="3"/>
        <v>2</v>
      </c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</row>
    <row r="33" spans="1:83" s="16" customFormat="1" ht="24" customHeight="1">
      <c r="A33" s="33">
        <v>25</v>
      </c>
      <c r="B33" s="35" t="s">
        <v>24</v>
      </c>
      <c r="C33" s="12">
        <f t="shared" si="4"/>
        <v>2</v>
      </c>
      <c r="D33" s="12">
        <f t="shared" si="4"/>
        <v>8</v>
      </c>
      <c r="E33" s="12">
        <f t="shared" si="4"/>
        <v>5</v>
      </c>
      <c r="F33" s="12">
        <f t="shared" si="4"/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2">
        <f t="shared" si="4"/>
        <v>0</v>
      </c>
      <c r="K33" s="12">
        <f t="shared" si="4"/>
        <v>0</v>
      </c>
      <c r="L33" s="12">
        <f t="shared" si="4"/>
        <v>0</v>
      </c>
      <c r="M33" s="12">
        <f t="shared" si="4"/>
        <v>0</v>
      </c>
      <c r="N33" s="12">
        <f t="shared" si="4"/>
        <v>0</v>
      </c>
      <c r="O33" s="12">
        <f t="shared" si="3"/>
        <v>15</v>
      </c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</row>
    <row r="34" spans="1:83" s="16" customFormat="1" ht="24" customHeight="1">
      <c r="A34" s="121">
        <v>26</v>
      </c>
      <c r="B34" s="35" t="s">
        <v>25</v>
      </c>
      <c r="C34" s="12">
        <f t="shared" si="4"/>
        <v>2</v>
      </c>
      <c r="D34" s="12">
        <f t="shared" si="4"/>
        <v>8</v>
      </c>
      <c r="E34" s="12">
        <f t="shared" si="4"/>
        <v>5</v>
      </c>
      <c r="F34" s="12">
        <f t="shared" si="4"/>
        <v>0</v>
      </c>
      <c r="G34" s="12">
        <f t="shared" si="4"/>
        <v>0</v>
      </c>
      <c r="H34" s="12">
        <f t="shared" si="4"/>
        <v>0</v>
      </c>
      <c r="I34" s="12">
        <f t="shared" si="4"/>
        <v>0</v>
      </c>
      <c r="J34" s="12">
        <f t="shared" si="4"/>
        <v>0</v>
      </c>
      <c r="K34" s="12">
        <f t="shared" si="4"/>
        <v>0</v>
      </c>
      <c r="L34" s="12">
        <f t="shared" si="4"/>
        <v>0</v>
      </c>
      <c r="M34" s="12">
        <f t="shared" si="4"/>
        <v>0</v>
      </c>
      <c r="N34" s="12">
        <f t="shared" si="4"/>
        <v>0</v>
      </c>
      <c r="O34" s="12">
        <f t="shared" si="3"/>
        <v>15</v>
      </c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</row>
    <row r="35" spans="1:83" s="16" customFormat="1" ht="24" customHeight="1">
      <c r="A35" s="122"/>
      <c r="B35" s="37" t="s">
        <v>26</v>
      </c>
      <c r="C35" s="87">
        <f t="shared" si="4"/>
        <v>0</v>
      </c>
      <c r="D35" s="87">
        <f t="shared" si="4"/>
        <v>3</v>
      </c>
      <c r="E35" s="87">
        <f t="shared" si="4"/>
        <v>2</v>
      </c>
      <c r="F35" s="87">
        <f t="shared" si="4"/>
        <v>0</v>
      </c>
      <c r="G35" s="87">
        <f t="shared" si="4"/>
        <v>0</v>
      </c>
      <c r="H35" s="87">
        <f t="shared" si="4"/>
        <v>0</v>
      </c>
      <c r="I35" s="87">
        <f t="shared" si="4"/>
        <v>0</v>
      </c>
      <c r="J35" s="87">
        <f t="shared" si="4"/>
        <v>0</v>
      </c>
      <c r="K35" s="87">
        <f t="shared" si="4"/>
        <v>0</v>
      </c>
      <c r="L35" s="87">
        <f t="shared" si="4"/>
        <v>0</v>
      </c>
      <c r="M35" s="87">
        <f t="shared" si="4"/>
        <v>0</v>
      </c>
      <c r="N35" s="87">
        <f t="shared" si="4"/>
        <v>0</v>
      </c>
      <c r="O35" s="12">
        <f t="shared" si="3"/>
        <v>5</v>
      </c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</row>
    <row r="36" spans="1:83" s="16" customFormat="1" ht="24" customHeight="1">
      <c r="A36" s="123"/>
      <c r="B36" s="37" t="s">
        <v>27</v>
      </c>
      <c r="C36" s="87">
        <f t="shared" si="4"/>
        <v>2</v>
      </c>
      <c r="D36" s="87">
        <f t="shared" si="4"/>
        <v>5</v>
      </c>
      <c r="E36" s="87">
        <f t="shared" si="4"/>
        <v>3</v>
      </c>
      <c r="F36" s="87">
        <f t="shared" si="4"/>
        <v>0</v>
      </c>
      <c r="G36" s="87">
        <f t="shared" si="4"/>
        <v>0</v>
      </c>
      <c r="H36" s="87">
        <f t="shared" si="4"/>
        <v>0</v>
      </c>
      <c r="I36" s="87">
        <f t="shared" si="4"/>
        <v>0</v>
      </c>
      <c r="J36" s="87">
        <f t="shared" si="4"/>
        <v>0</v>
      </c>
      <c r="K36" s="87">
        <f t="shared" si="4"/>
        <v>0</v>
      </c>
      <c r="L36" s="87">
        <f t="shared" si="4"/>
        <v>0</v>
      </c>
      <c r="M36" s="87">
        <f t="shared" si="4"/>
        <v>0</v>
      </c>
      <c r="N36" s="87">
        <f t="shared" si="4"/>
        <v>0</v>
      </c>
      <c r="O36" s="12">
        <f t="shared" si="3"/>
        <v>10</v>
      </c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</row>
    <row r="37" spans="1:83" s="16" customFormat="1" ht="24" customHeight="1">
      <c r="A37" s="33">
        <v>27</v>
      </c>
      <c r="B37" s="35" t="s">
        <v>28</v>
      </c>
      <c r="C37" s="12">
        <f aca="true" t="shared" si="5" ref="C37:N52">+C98+C155+C212+C273</f>
        <v>0</v>
      </c>
      <c r="D37" s="12">
        <f t="shared" si="5"/>
        <v>0</v>
      </c>
      <c r="E37" s="12">
        <f t="shared" si="5"/>
        <v>0</v>
      </c>
      <c r="F37" s="12">
        <f t="shared" si="5"/>
        <v>0</v>
      </c>
      <c r="G37" s="12">
        <f t="shared" si="5"/>
        <v>0</v>
      </c>
      <c r="H37" s="12">
        <f t="shared" si="5"/>
        <v>0</v>
      </c>
      <c r="I37" s="12">
        <f t="shared" si="5"/>
        <v>0</v>
      </c>
      <c r="J37" s="12">
        <f t="shared" si="5"/>
        <v>0</v>
      </c>
      <c r="K37" s="12">
        <f t="shared" si="5"/>
        <v>0</v>
      </c>
      <c r="L37" s="12">
        <f t="shared" si="5"/>
        <v>0</v>
      </c>
      <c r="M37" s="12">
        <f t="shared" si="5"/>
        <v>0</v>
      </c>
      <c r="N37" s="12">
        <f t="shared" si="5"/>
        <v>0</v>
      </c>
      <c r="O37" s="12">
        <f t="shared" si="3"/>
        <v>0</v>
      </c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</row>
    <row r="38" spans="1:83" s="16" customFormat="1" ht="24" customHeight="1">
      <c r="A38" s="33">
        <v>28</v>
      </c>
      <c r="B38" s="35" t="s">
        <v>29</v>
      </c>
      <c r="C38" s="12">
        <f t="shared" si="5"/>
        <v>1</v>
      </c>
      <c r="D38" s="12">
        <f t="shared" si="5"/>
        <v>5</v>
      </c>
      <c r="E38" s="12">
        <f t="shared" si="5"/>
        <v>2</v>
      </c>
      <c r="F38" s="12">
        <f t="shared" si="5"/>
        <v>0</v>
      </c>
      <c r="G38" s="12">
        <f t="shared" si="5"/>
        <v>0</v>
      </c>
      <c r="H38" s="12">
        <f t="shared" si="5"/>
        <v>0</v>
      </c>
      <c r="I38" s="12">
        <f t="shared" si="5"/>
        <v>0</v>
      </c>
      <c r="J38" s="12">
        <f t="shared" si="5"/>
        <v>0</v>
      </c>
      <c r="K38" s="12">
        <f t="shared" si="5"/>
        <v>0</v>
      </c>
      <c r="L38" s="12">
        <f t="shared" si="5"/>
        <v>0</v>
      </c>
      <c r="M38" s="12">
        <f t="shared" si="5"/>
        <v>0</v>
      </c>
      <c r="N38" s="12">
        <f t="shared" si="5"/>
        <v>0</v>
      </c>
      <c r="O38" s="12">
        <f t="shared" si="3"/>
        <v>8</v>
      </c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</row>
    <row r="39" spans="1:83" s="16" customFormat="1" ht="46.5" customHeight="1">
      <c r="A39" s="33">
        <v>29</v>
      </c>
      <c r="B39" s="35" t="s">
        <v>118</v>
      </c>
      <c r="C39" s="12">
        <f t="shared" si="5"/>
        <v>0</v>
      </c>
      <c r="D39" s="12">
        <f t="shared" si="5"/>
        <v>0</v>
      </c>
      <c r="E39" s="12">
        <f t="shared" si="5"/>
        <v>0</v>
      </c>
      <c r="F39" s="12">
        <f t="shared" si="5"/>
        <v>0</v>
      </c>
      <c r="G39" s="12">
        <f t="shared" si="5"/>
        <v>0</v>
      </c>
      <c r="H39" s="12">
        <f t="shared" si="5"/>
        <v>0</v>
      </c>
      <c r="I39" s="12">
        <f t="shared" si="5"/>
        <v>0</v>
      </c>
      <c r="J39" s="12">
        <f t="shared" si="5"/>
        <v>0</v>
      </c>
      <c r="K39" s="12">
        <f t="shared" si="5"/>
        <v>0</v>
      </c>
      <c r="L39" s="12">
        <f t="shared" si="5"/>
        <v>0</v>
      </c>
      <c r="M39" s="12">
        <f t="shared" si="5"/>
        <v>0</v>
      </c>
      <c r="N39" s="12">
        <f t="shared" si="5"/>
        <v>0</v>
      </c>
      <c r="O39" s="12">
        <f t="shared" si="3"/>
        <v>0</v>
      </c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</row>
    <row r="40" spans="1:83" s="16" customFormat="1" ht="31.5" customHeight="1">
      <c r="A40" s="33">
        <v>30</v>
      </c>
      <c r="B40" s="39" t="s">
        <v>57</v>
      </c>
      <c r="C40" s="12">
        <f t="shared" si="5"/>
        <v>0</v>
      </c>
      <c r="D40" s="12">
        <f t="shared" si="5"/>
        <v>0</v>
      </c>
      <c r="E40" s="12">
        <f t="shared" si="5"/>
        <v>0</v>
      </c>
      <c r="F40" s="12">
        <f t="shared" si="5"/>
        <v>0</v>
      </c>
      <c r="G40" s="12">
        <f t="shared" si="5"/>
        <v>0</v>
      </c>
      <c r="H40" s="12">
        <f t="shared" si="5"/>
        <v>0</v>
      </c>
      <c r="I40" s="12">
        <f t="shared" si="5"/>
        <v>0</v>
      </c>
      <c r="J40" s="12">
        <f t="shared" si="5"/>
        <v>0</v>
      </c>
      <c r="K40" s="12">
        <f t="shared" si="5"/>
        <v>0</v>
      </c>
      <c r="L40" s="12">
        <f t="shared" si="5"/>
        <v>0</v>
      </c>
      <c r="M40" s="12">
        <f t="shared" si="5"/>
        <v>0</v>
      </c>
      <c r="N40" s="12">
        <f t="shared" si="5"/>
        <v>0</v>
      </c>
      <c r="O40" s="12">
        <f t="shared" si="3"/>
        <v>0</v>
      </c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</row>
    <row r="41" spans="1:83" s="16" customFormat="1" ht="22.5" customHeight="1">
      <c r="A41" s="121">
        <v>31</v>
      </c>
      <c r="B41" s="23" t="s">
        <v>50</v>
      </c>
      <c r="C41" s="12">
        <f t="shared" si="5"/>
        <v>389</v>
      </c>
      <c r="D41" s="12">
        <f t="shared" si="5"/>
        <v>372</v>
      </c>
      <c r="E41" s="12">
        <f t="shared" si="5"/>
        <v>153</v>
      </c>
      <c r="F41" s="12">
        <f t="shared" si="5"/>
        <v>0</v>
      </c>
      <c r="G41" s="12">
        <f t="shared" si="5"/>
        <v>0</v>
      </c>
      <c r="H41" s="12">
        <f t="shared" si="5"/>
        <v>0</v>
      </c>
      <c r="I41" s="12">
        <f t="shared" si="5"/>
        <v>0</v>
      </c>
      <c r="J41" s="12">
        <f t="shared" si="5"/>
        <v>0</v>
      </c>
      <c r="K41" s="12">
        <f t="shared" si="5"/>
        <v>0</v>
      </c>
      <c r="L41" s="12">
        <f t="shared" si="5"/>
        <v>0</v>
      </c>
      <c r="M41" s="12">
        <f t="shared" si="5"/>
        <v>0</v>
      </c>
      <c r="N41" s="12">
        <f t="shared" si="5"/>
        <v>0</v>
      </c>
      <c r="O41" s="12">
        <f t="shared" si="3"/>
        <v>914</v>
      </c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</row>
    <row r="42" spans="1:83" s="16" customFormat="1" ht="24" customHeight="1">
      <c r="A42" s="122"/>
      <c r="B42" s="62" t="s">
        <v>106</v>
      </c>
      <c r="C42" s="87">
        <f t="shared" si="5"/>
        <v>229</v>
      </c>
      <c r="D42" s="87">
        <f t="shared" si="5"/>
        <v>256</v>
      </c>
      <c r="E42" s="87">
        <f t="shared" si="5"/>
        <v>98</v>
      </c>
      <c r="F42" s="87">
        <f t="shared" si="5"/>
        <v>0</v>
      </c>
      <c r="G42" s="87">
        <f t="shared" si="5"/>
        <v>0</v>
      </c>
      <c r="H42" s="87">
        <f t="shared" si="5"/>
        <v>0</v>
      </c>
      <c r="I42" s="87">
        <f t="shared" si="5"/>
        <v>0</v>
      </c>
      <c r="J42" s="87">
        <f t="shared" si="5"/>
        <v>0</v>
      </c>
      <c r="K42" s="87">
        <f t="shared" si="5"/>
        <v>0</v>
      </c>
      <c r="L42" s="87">
        <f t="shared" si="5"/>
        <v>0</v>
      </c>
      <c r="M42" s="87">
        <f t="shared" si="5"/>
        <v>0</v>
      </c>
      <c r="N42" s="87">
        <f t="shared" si="5"/>
        <v>0</v>
      </c>
      <c r="O42" s="12">
        <f t="shared" si="3"/>
        <v>583</v>
      </c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</row>
    <row r="43" spans="1:83" s="16" customFormat="1" ht="24" customHeight="1">
      <c r="A43" s="122"/>
      <c r="B43" s="62" t="s">
        <v>107</v>
      </c>
      <c r="C43" s="87">
        <f t="shared" si="5"/>
        <v>5</v>
      </c>
      <c r="D43" s="87">
        <f t="shared" si="5"/>
        <v>7</v>
      </c>
      <c r="E43" s="87">
        <f t="shared" si="5"/>
        <v>9</v>
      </c>
      <c r="F43" s="87">
        <f t="shared" si="5"/>
        <v>0</v>
      </c>
      <c r="G43" s="87">
        <f t="shared" si="5"/>
        <v>0</v>
      </c>
      <c r="H43" s="87">
        <f t="shared" si="5"/>
        <v>0</v>
      </c>
      <c r="I43" s="87">
        <f t="shared" si="5"/>
        <v>0</v>
      </c>
      <c r="J43" s="87">
        <f t="shared" si="5"/>
        <v>0</v>
      </c>
      <c r="K43" s="87">
        <f t="shared" si="5"/>
        <v>0</v>
      </c>
      <c r="L43" s="87">
        <f t="shared" si="5"/>
        <v>0</v>
      </c>
      <c r="M43" s="87">
        <f t="shared" si="5"/>
        <v>0</v>
      </c>
      <c r="N43" s="87">
        <f t="shared" si="5"/>
        <v>0</v>
      </c>
      <c r="O43" s="12">
        <f t="shared" si="3"/>
        <v>21</v>
      </c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</row>
    <row r="44" spans="1:83" s="16" customFormat="1" ht="24" customHeight="1">
      <c r="A44" s="122"/>
      <c r="B44" s="62" t="s">
        <v>108</v>
      </c>
      <c r="C44" s="87">
        <f t="shared" si="5"/>
        <v>6</v>
      </c>
      <c r="D44" s="87">
        <f t="shared" si="5"/>
        <v>5</v>
      </c>
      <c r="E44" s="87">
        <f t="shared" si="5"/>
        <v>2</v>
      </c>
      <c r="F44" s="87">
        <f t="shared" si="5"/>
        <v>0</v>
      </c>
      <c r="G44" s="87">
        <f t="shared" si="5"/>
        <v>0</v>
      </c>
      <c r="H44" s="87">
        <f t="shared" si="5"/>
        <v>0</v>
      </c>
      <c r="I44" s="87">
        <f t="shared" si="5"/>
        <v>0</v>
      </c>
      <c r="J44" s="87">
        <f t="shared" si="5"/>
        <v>0</v>
      </c>
      <c r="K44" s="87">
        <f t="shared" si="5"/>
        <v>0</v>
      </c>
      <c r="L44" s="87">
        <f t="shared" si="5"/>
        <v>0</v>
      </c>
      <c r="M44" s="87">
        <f t="shared" si="5"/>
        <v>0</v>
      </c>
      <c r="N44" s="87">
        <f t="shared" si="5"/>
        <v>0</v>
      </c>
      <c r="O44" s="12">
        <f t="shared" si="3"/>
        <v>13</v>
      </c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</row>
    <row r="45" spans="1:83" s="16" customFormat="1" ht="24" customHeight="1">
      <c r="A45" s="122"/>
      <c r="B45" s="62" t="s">
        <v>109</v>
      </c>
      <c r="C45" s="87">
        <f t="shared" si="5"/>
        <v>45</v>
      </c>
      <c r="D45" s="87">
        <f t="shared" si="5"/>
        <v>25</v>
      </c>
      <c r="E45" s="87">
        <f t="shared" si="5"/>
        <v>8</v>
      </c>
      <c r="F45" s="87">
        <f t="shared" si="5"/>
        <v>0</v>
      </c>
      <c r="G45" s="87">
        <f t="shared" si="5"/>
        <v>0</v>
      </c>
      <c r="H45" s="87">
        <f t="shared" si="5"/>
        <v>0</v>
      </c>
      <c r="I45" s="87">
        <f t="shared" si="5"/>
        <v>0</v>
      </c>
      <c r="J45" s="87">
        <f t="shared" si="5"/>
        <v>0</v>
      </c>
      <c r="K45" s="87">
        <f t="shared" si="5"/>
        <v>0</v>
      </c>
      <c r="L45" s="87">
        <f t="shared" si="5"/>
        <v>0</v>
      </c>
      <c r="M45" s="87">
        <f t="shared" si="5"/>
        <v>0</v>
      </c>
      <c r="N45" s="87">
        <f t="shared" si="5"/>
        <v>0</v>
      </c>
      <c r="O45" s="12">
        <f t="shared" si="3"/>
        <v>78</v>
      </c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</row>
    <row r="46" spans="1:83" s="16" customFormat="1" ht="24" customHeight="1">
      <c r="A46" s="122"/>
      <c r="B46" s="62" t="s">
        <v>110</v>
      </c>
      <c r="C46" s="87">
        <f t="shared" si="5"/>
        <v>1</v>
      </c>
      <c r="D46" s="87">
        <f t="shared" si="5"/>
        <v>3</v>
      </c>
      <c r="E46" s="87">
        <f t="shared" si="5"/>
        <v>0</v>
      </c>
      <c r="F46" s="87">
        <f t="shared" si="5"/>
        <v>0</v>
      </c>
      <c r="G46" s="87">
        <f t="shared" si="5"/>
        <v>0</v>
      </c>
      <c r="H46" s="87">
        <f t="shared" si="5"/>
        <v>0</v>
      </c>
      <c r="I46" s="87">
        <f t="shared" si="5"/>
        <v>0</v>
      </c>
      <c r="J46" s="87">
        <f t="shared" si="5"/>
        <v>0</v>
      </c>
      <c r="K46" s="87">
        <f t="shared" si="5"/>
        <v>0</v>
      </c>
      <c r="L46" s="87">
        <f t="shared" si="5"/>
        <v>0</v>
      </c>
      <c r="M46" s="87">
        <f t="shared" si="5"/>
        <v>0</v>
      </c>
      <c r="N46" s="87">
        <f t="shared" si="5"/>
        <v>0</v>
      </c>
      <c r="O46" s="12">
        <f t="shared" si="3"/>
        <v>4</v>
      </c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</row>
    <row r="47" spans="1:83" s="16" customFormat="1" ht="24" customHeight="1">
      <c r="A47" s="122"/>
      <c r="B47" s="62" t="s">
        <v>111</v>
      </c>
      <c r="C47" s="87">
        <f t="shared" si="5"/>
        <v>9</v>
      </c>
      <c r="D47" s="87">
        <f t="shared" si="5"/>
        <v>15</v>
      </c>
      <c r="E47" s="87">
        <f t="shared" si="5"/>
        <v>6</v>
      </c>
      <c r="F47" s="87">
        <f t="shared" si="5"/>
        <v>0</v>
      </c>
      <c r="G47" s="87">
        <f t="shared" si="5"/>
        <v>0</v>
      </c>
      <c r="H47" s="87">
        <f t="shared" si="5"/>
        <v>0</v>
      </c>
      <c r="I47" s="87">
        <f t="shared" si="5"/>
        <v>0</v>
      </c>
      <c r="J47" s="87">
        <f t="shared" si="5"/>
        <v>0</v>
      </c>
      <c r="K47" s="87">
        <f t="shared" si="5"/>
        <v>0</v>
      </c>
      <c r="L47" s="87">
        <f t="shared" si="5"/>
        <v>0</v>
      </c>
      <c r="M47" s="87">
        <f t="shared" si="5"/>
        <v>0</v>
      </c>
      <c r="N47" s="87">
        <f t="shared" si="5"/>
        <v>0</v>
      </c>
      <c r="O47" s="12">
        <f t="shared" si="3"/>
        <v>30</v>
      </c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</row>
    <row r="48" spans="1:83" s="16" customFormat="1" ht="24" customHeight="1">
      <c r="A48" s="122"/>
      <c r="B48" s="62" t="s">
        <v>112</v>
      </c>
      <c r="C48" s="87">
        <f t="shared" si="5"/>
        <v>23</v>
      </c>
      <c r="D48" s="87">
        <f t="shared" si="5"/>
        <v>24</v>
      </c>
      <c r="E48" s="87">
        <f t="shared" si="5"/>
        <v>9</v>
      </c>
      <c r="F48" s="87">
        <f t="shared" si="5"/>
        <v>0</v>
      </c>
      <c r="G48" s="87">
        <f t="shared" si="5"/>
        <v>0</v>
      </c>
      <c r="H48" s="87">
        <f t="shared" si="5"/>
        <v>0</v>
      </c>
      <c r="I48" s="87">
        <f t="shared" si="5"/>
        <v>0</v>
      </c>
      <c r="J48" s="87">
        <f t="shared" si="5"/>
        <v>0</v>
      </c>
      <c r="K48" s="87">
        <f t="shared" si="5"/>
        <v>0</v>
      </c>
      <c r="L48" s="87">
        <f t="shared" si="5"/>
        <v>0</v>
      </c>
      <c r="M48" s="87">
        <f t="shared" si="5"/>
        <v>0</v>
      </c>
      <c r="N48" s="87">
        <f t="shared" si="5"/>
        <v>0</v>
      </c>
      <c r="O48" s="12">
        <f t="shared" si="3"/>
        <v>56</v>
      </c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</row>
    <row r="49" spans="1:83" s="16" customFormat="1" ht="24" customHeight="1">
      <c r="A49" s="123"/>
      <c r="B49" s="62" t="s">
        <v>113</v>
      </c>
      <c r="C49" s="87">
        <f t="shared" si="5"/>
        <v>71</v>
      </c>
      <c r="D49" s="87">
        <f t="shared" si="5"/>
        <v>37</v>
      </c>
      <c r="E49" s="87">
        <f t="shared" si="5"/>
        <v>21</v>
      </c>
      <c r="F49" s="87">
        <f t="shared" si="5"/>
        <v>0</v>
      </c>
      <c r="G49" s="87">
        <f t="shared" si="5"/>
        <v>0</v>
      </c>
      <c r="H49" s="87">
        <f t="shared" si="5"/>
        <v>0</v>
      </c>
      <c r="I49" s="87">
        <f t="shared" si="5"/>
        <v>0</v>
      </c>
      <c r="J49" s="87">
        <f t="shared" si="5"/>
        <v>0</v>
      </c>
      <c r="K49" s="87">
        <f t="shared" si="5"/>
        <v>0</v>
      </c>
      <c r="L49" s="87">
        <f t="shared" si="5"/>
        <v>0</v>
      </c>
      <c r="M49" s="87">
        <f t="shared" si="5"/>
        <v>0</v>
      </c>
      <c r="N49" s="87">
        <f t="shared" si="5"/>
        <v>0</v>
      </c>
      <c r="O49" s="12">
        <f t="shared" si="3"/>
        <v>129</v>
      </c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</row>
    <row r="50" spans="1:83" s="16" customFormat="1" ht="21.75" customHeight="1">
      <c r="A50" s="121">
        <v>32</v>
      </c>
      <c r="B50" s="63" t="s">
        <v>46</v>
      </c>
      <c r="C50" s="12">
        <f t="shared" si="5"/>
        <v>6748</v>
      </c>
      <c r="D50" s="12">
        <f t="shared" si="5"/>
        <v>6413</v>
      </c>
      <c r="E50" s="12">
        <f t="shared" si="5"/>
        <v>6580</v>
      </c>
      <c r="F50" s="12">
        <f t="shared" si="5"/>
        <v>0</v>
      </c>
      <c r="G50" s="12">
        <f t="shared" si="5"/>
        <v>0</v>
      </c>
      <c r="H50" s="12">
        <f t="shared" si="5"/>
        <v>0</v>
      </c>
      <c r="I50" s="12">
        <f t="shared" si="5"/>
        <v>0</v>
      </c>
      <c r="J50" s="12">
        <f t="shared" si="5"/>
        <v>0</v>
      </c>
      <c r="K50" s="12">
        <f t="shared" si="5"/>
        <v>0</v>
      </c>
      <c r="L50" s="12">
        <f t="shared" si="5"/>
        <v>0</v>
      </c>
      <c r="M50" s="12">
        <f t="shared" si="5"/>
        <v>0</v>
      </c>
      <c r="N50" s="12">
        <f t="shared" si="5"/>
        <v>0</v>
      </c>
      <c r="O50" s="22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</row>
    <row r="51" spans="1:83" s="16" customFormat="1" ht="21.75" customHeight="1">
      <c r="A51" s="122"/>
      <c r="B51" s="37" t="s">
        <v>129</v>
      </c>
      <c r="C51" s="87">
        <f t="shared" si="5"/>
        <v>123</v>
      </c>
      <c r="D51" s="87">
        <f t="shared" si="5"/>
        <v>282</v>
      </c>
      <c r="E51" s="87">
        <f t="shared" si="5"/>
        <v>421</v>
      </c>
      <c r="F51" s="87">
        <f t="shared" si="5"/>
        <v>0</v>
      </c>
      <c r="G51" s="87">
        <f t="shared" si="5"/>
        <v>0</v>
      </c>
      <c r="H51" s="87">
        <f t="shared" si="5"/>
        <v>0</v>
      </c>
      <c r="I51" s="87">
        <f t="shared" si="5"/>
        <v>0</v>
      </c>
      <c r="J51" s="87">
        <f t="shared" si="5"/>
        <v>0</v>
      </c>
      <c r="K51" s="87">
        <f t="shared" si="5"/>
        <v>0</v>
      </c>
      <c r="L51" s="87">
        <f t="shared" si="5"/>
        <v>0</v>
      </c>
      <c r="M51" s="87">
        <f t="shared" si="5"/>
        <v>0</v>
      </c>
      <c r="N51" s="87">
        <f t="shared" si="5"/>
        <v>0</v>
      </c>
      <c r="O51" s="22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</row>
    <row r="52" spans="1:83" s="16" customFormat="1" ht="21.75" customHeight="1">
      <c r="A52" s="122"/>
      <c r="B52" s="37" t="s">
        <v>130</v>
      </c>
      <c r="C52" s="87">
        <f t="shared" si="5"/>
        <v>1656</v>
      </c>
      <c r="D52" s="87">
        <f t="shared" si="5"/>
        <v>1583</v>
      </c>
      <c r="E52" s="87">
        <f t="shared" si="5"/>
        <v>1583</v>
      </c>
      <c r="F52" s="87">
        <f t="shared" si="5"/>
        <v>0</v>
      </c>
      <c r="G52" s="87">
        <f t="shared" si="5"/>
        <v>0</v>
      </c>
      <c r="H52" s="87">
        <f t="shared" si="5"/>
        <v>0</v>
      </c>
      <c r="I52" s="87">
        <f t="shared" si="5"/>
        <v>0</v>
      </c>
      <c r="J52" s="87">
        <f t="shared" si="5"/>
        <v>0</v>
      </c>
      <c r="K52" s="87">
        <f t="shared" si="5"/>
        <v>0</v>
      </c>
      <c r="L52" s="87">
        <f t="shared" si="5"/>
        <v>0</v>
      </c>
      <c r="M52" s="87">
        <f t="shared" si="5"/>
        <v>0</v>
      </c>
      <c r="N52" s="87">
        <f t="shared" si="5"/>
        <v>0</v>
      </c>
      <c r="O52" s="22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</row>
    <row r="53" spans="1:83" s="16" customFormat="1" ht="21.75" customHeight="1">
      <c r="A53" s="122"/>
      <c r="B53" s="37" t="s">
        <v>131</v>
      </c>
      <c r="C53" s="87">
        <f aca="true" t="shared" si="6" ref="C53:N56">+C114+C171+C228+C289</f>
        <v>1351</v>
      </c>
      <c r="D53" s="87">
        <f t="shared" si="6"/>
        <v>1236</v>
      </c>
      <c r="E53" s="87">
        <f t="shared" si="6"/>
        <v>1239</v>
      </c>
      <c r="F53" s="87">
        <f t="shared" si="6"/>
        <v>0</v>
      </c>
      <c r="G53" s="87">
        <f t="shared" si="6"/>
        <v>0</v>
      </c>
      <c r="H53" s="87">
        <f t="shared" si="6"/>
        <v>0</v>
      </c>
      <c r="I53" s="87">
        <f t="shared" si="6"/>
        <v>0</v>
      </c>
      <c r="J53" s="87">
        <f t="shared" si="6"/>
        <v>0</v>
      </c>
      <c r="K53" s="87">
        <f t="shared" si="6"/>
        <v>0</v>
      </c>
      <c r="L53" s="87">
        <f t="shared" si="6"/>
        <v>0</v>
      </c>
      <c r="M53" s="87">
        <f t="shared" si="6"/>
        <v>0</v>
      </c>
      <c r="N53" s="87">
        <f t="shared" si="6"/>
        <v>0</v>
      </c>
      <c r="O53" s="22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</row>
    <row r="54" spans="1:83" s="16" customFormat="1" ht="21.75" customHeight="1">
      <c r="A54" s="122"/>
      <c r="B54" s="37" t="s">
        <v>132</v>
      </c>
      <c r="C54" s="87">
        <f t="shared" si="6"/>
        <v>1316</v>
      </c>
      <c r="D54" s="87">
        <f t="shared" si="6"/>
        <v>1182</v>
      </c>
      <c r="E54" s="87">
        <f t="shared" si="6"/>
        <v>1182</v>
      </c>
      <c r="F54" s="87">
        <f t="shared" si="6"/>
        <v>0</v>
      </c>
      <c r="G54" s="87">
        <f t="shared" si="6"/>
        <v>0</v>
      </c>
      <c r="H54" s="87">
        <f t="shared" si="6"/>
        <v>0</v>
      </c>
      <c r="I54" s="87">
        <f t="shared" si="6"/>
        <v>0</v>
      </c>
      <c r="J54" s="87">
        <f t="shared" si="6"/>
        <v>0</v>
      </c>
      <c r="K54" s="87">
        <f t="shared" si="6"/>
        <v>0</v>
      </c>
      <c r="L54" s="87">
        <f t="shared" si="6"/>
        <v>0</v>
      </c>
      <c r="M54" s="87">
        <f t="shared" si="6"/>
        <v>0</v>
      </c>
      <c r="N54" s="87">
        <f t="shared" si="6"/>
        <v>0</v>
      </c>
      <c r="O54" s="22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</row>
    <row r="55" spans="1:83" s="16" customFormat="1" ht="23.25" customHeight="1">
      <c r="A55" s="122"/>
      <c r="B55" s="37" t="s">
        <v>133</v>
      </c>
      <c r="C55" s="87">
        <f t="shared" si="6"/>
        <v>306</v>
      </c>
      <c r="D55" s="87">
        <f t="shared" si="6"/>
        <v>233</v>
      </c>
      <c r="E55" s="87">
        <f t="shared" si="6"/>
        <v>238</v>
      </c>
      <c r="F55" s="87">
        <f t="shared" si="6"/>
        <v>0</v>
      </c>
      <c r="G55" s="87">
        <f t="shared" si="6"/>
        <v>0</v>
      </c>
      <c r="H55" s="87">
        <f t="shared" si="6"/>
        <v>0</v>
      </c>
      <c r="I55" s="87">
        <f t="shared" si="6"/>
        <v>0</v>
      </c>
      <c r="J55" s="87">
        <f t="shared" si="6"/>
        <v>0</v>
      </c>
      <c r="K55" s="87">
        <f t="shared" si="6"/>
        <v>0</v>
      </c>
      <c r="L55" s="87">
        <f t="shared" si="6"/>
        <v>0</v>
      </c>
      <c r="M55" s="87">
        <f t="shared" si="6"/>
        <v>0</v>
      </c>
      <c r="N55" s="87">
        <f t="shared" si="6"/>
        <v>0</v>
      </c>
      <c r="O55" s="22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</row>
    <row r="56" spans="1:83" s="16" customFormat="1" ht="21.75" customHeight="1">
      <c r="A56" s="123"/>
      <c r="B56" s="37" t="s">
        <v>30</v>
      </c>
      <c r="C56" s="87">
        <f t="shared" si="6"/>
        <v>1996</v>
      </c>
      <c r="D56" s="87">
        <f t="shared" si="6"/>
        <v>1897</v>
      </c>
      <c r="E56" s="87">
        <f t="shared" si="6"/>
        <v>1917</v>
      </c>
      <c r="F56" s="87">
        <f t="shared" si="6"/>
        <v>0</v>
      </c>
      <c r="G56" s="87">
        <f t="shared" si="6"/>
        <v>0</v>
      </c>
      <c r="H56" s="87">
        <f t="shared" si="6"/>
        <v>0</v>
      </c>
      <c r="I56" s="87">
        <f t="shared" si="6"/>
        <v>0</v>
      </c>
      <c r="J56" s="87">
        <f t="shared" si="6"/>
        <v>0</v>
      </c>
      <c r="K56" s="87">
        <f t="shared" si="6"/>
        <v>0</v>
      </c>
      <c r="L56" s="87">
        <f t="shared" si="6"/>
        <v>0</v>
      </c>
      <c r="M56" s="87">
        <f t="shared" si="6"/>
        <v>0</v>
      </c>
      <c r="N56" s="87">
        <f t="shared" si="6"/>
        <v>0</v>
      </c>
      <c r="O56" s="22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</row>
    <row r="57" spans="1:83" s="16" customFormat="1" ht="38.25" customHeight="1">
      <c r="A57" s="121">
        <v>33</v>
      </c>
      <c r="B57" s="35" t="s">
        <v>51</v>
      </c>
      <c r="C57" s="12">
        <f>+C232</f>
        <v>0</v>
      </c>
      <c r="D57" s="12">
        <f aca="true" t="shared" si="7" ref="D57:N57">+D232</f>
        <v>0</v>
      </c>
      <c r="E57" s="12">
        <f t="shared" si="7"/>
        <v>0</v>
      </c>
      <c r="F57" s="12">
        <f t="shared" si="7"/>
        <v>0</v>
      </c>
      <c r="G57" s="12">
        <f t="shared" si="7"/>
        <v>0</v>
      </c>
      <c r="H57" s="12">
        <f t="shared" si="7"/>
        <v>0</v>
      </c>
      <c r="I57" s="12">
        <f t="shared" si="7"/>
        <v>0</v>
      </c>
      <c r="J57" s="12">
        <f t="shared" si="7"/>
        <v>0</v>
      </c>
      <c r="K57" s="12">
        <f t="shared" si="7"/>
        <v>0</v>
      </c>
      <c r="L57" s="12">
        <f t="shared" si="7"/>
        <v>0</v>
      </c>
      <c r="M57" s="12">
        <f t="shared" si="7"/>
        <v>0</v>
      </c>
      <c r="N57" s="12">
        <f t="shared" si="7"/>
        <v>0</v>
      </c>
      <c r="O57" s="12">
        <f>SUM(C57:N57)</f>
        <v>0</v>
      </c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</row>
    <row r="58" spans="1:83" s="16" customFormat="1" ht="26.25" customHeight="1">
      <c r="A58" s="122"/>
      <c r="B58" s="37" t="s">
        <v>52</v>
      </c>
      <c r="C58" s="87">
        <f aca="true" t="shared" si="8" ref="C58:N60">+C233</f>
        <v>0</v>
      </c>
      <c r="D58" s="87">
        <f t="shared" si="8"/>
        <v>0</v>
      </c>
      <c r="E58" s="87">
        <f t="shared" si="8"/>
        <v>0</v>
      </c>
      <c r="F58" s="87">
        <f t="shared" si="8"/>
        <v>0</v>
      </c>
      <c r="G58" s="87">
        <f t="shared" si="8"/>
        <v>0</v>
      </c>
      <c r="H58" s="87">
        <f t="shared" si="8"/>
        <v>0</v>
      </c>
      <c r="I58" s="87">
        <f t="shared" si="8"/>
        <v>0</v>
      </c>
      <c r="J58" s="87">
        <f t="shared" si="8"/>
        <v>0</v>
      </c>
      <c r="K58" s="87">
        <f t="shared" si="8"/>
        <v>0</v>
      </c>
      <c r="L58" s="87">
        <f t="shared" si="8"/>
        <v>0</v>
      </c>
      <c r="M58" s="87">
        <f t="shared" si="8"/>
        <v>0</v>
      </c>
      <c r="N58" s="87">
        <f t="shared" si="8"/>
        <v>0</v>
      </c>
      <c r="O58" s="12">
        <f>SUM(C58:N58)</f>
        <v>0</v>
      </c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</row>
    <row r="59" spans="1:15" ht="26.25" customHeight="1">
      <c r="A59" s="122"/>
      <c r="B59" s="37" t="s">
        <v>53</v>
      </c>
      <c r="C59" s="87">
        <f t="shared" si="8"/>
        <v>0</v>
      </c>
      <c r="D59" s="87">
        <f t="shared" si="8"/>
        <v>0</v>
      </c>
      <c r="E59" s="87">
        <f t="shared" si="8"/>
        <v>0</v>
      </c>
      <c r="F59" s="87">
        <f t="shared" si="8"/>
        <v>0</v>
      </c>
      <c r="G59" s="87">
        <f t="shared" si="8"/>
        <v>0</v>
      </c>
      <c r="H59" s="87">
        <f t="shared" si="8"/>
        <v>0</v>
      </c>
      <c r="I59" s="87">
        <f t="shared" si="8"/>
        <v>0</v>
      </c>
      <c r="J59" s="87">
        <f t="shared" si="8"/>
        <v>0</v>
      </c>
      <c r="K59" s="87">
        <f t="shared" si="8"/>
        <v>0</v>
      </c>
      <c r="L59" s="87">
        <f t="shared" si="8"/>
        <v>0</v>
      </c>
      <c r="M59" s="87">
        <f t="shared" si="8"/>
        <v>0</v>
      </c>
      <c r="N59" s="87">
        <f t="shared" si="8"/>
        <v>0</v>
      </c>
      <c r="O59" s="12">
        <f>SUM(C59:N59)</f>
        <v>0</v>
      </c>
    </row>
    <row r="60" spans="1:15" ht="26.25" customHeight="1">
      <c r="A60" s="123"/>
      <c r="B60" s="37" t="s">
        <v>54</v>
      </c>
      <c r="C60" s="87">
        <f t="shared" si="8"/>
        <v>0</v>
      </c>
      <c r="D60" s="87">
        <f t="shared" si="8"/>
        <v>0</v>
      </c>
      <c r="E60" s="87">
        <f t="shared" si="8"/>
        <v>0</v>
      </c>
      <c r="F60" s="87">
        <f t="shared" si="8"/>
        <v>0</v>
      </c>
      <c r="G60" s="87">
        <f t="shared" si="8"/>
        <v>0</v>
      </c>
      <c r="H60" s="87">
        <f t="shared" si="8"/>
        <v>0</v>
      </c>
      <c r="I60" s="87">
        <f t="shared" si="8"/>
        <v>0</v>
      </c>
      <c r="J60" s="87">
        <f t="shared" si="8"/>
        <v>0</v>
      </c>
      <c r="K60" s="87">
        <f t="shared" si="8"/>
        <v>0</v>
      </c>
      <c r="L60" s="87">
        <f t="shared" si="8"/>
        <v>0</v>
      </c>
      <c r="M60" s="87">
        <f t="shared" si="8"/>
        <v>0</v>
      </c>
      <c r="N60" s="87">
        <f t="shared" si="8"/>
        <v>0</v>
      </c>
      <c r="O60" s="12">
        <f>SUM(C60:N60)</f>
        <v>0</v>
      </c>
    </row>
    <row r="61" spans="3:15" ht="14.25"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ht="14.25"/>
    <row r="63" spans="1:83" s="16" customFormat="1" ht="18">
      <c r="A63" s="105" t="s">
        <v>47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</row>
    <row r="64" spans="1:83" s="16" customFormat="1" ht="26.25" customHeight="1">
      <c r="A64" s="17"/>
      <c r="B64" s="18"/>
      <c r="C64" s="19" t="s">
        <v>31</v>
      </c>
      <c r="D64" s="19" t="s">
        <v>32</v>
      </c>
      <c r="E64" s="19" t="s">
        <v>33</v>
      </c>
      <c r="F64" s="19" t="s">
        <v>34</v>
      </c>
      <c r="G64" s="19" t="s">
        <v>35</v>
      </c>
      <c r="H64" s="19" t="s">
        <v>36</v>
      </c>
      <c r="I64" s="19" t="s">
        <v>37</v>
      </c>
      <c r="J64" s="19" t="s">
        <v>38</v>
      </c>
      <c r="K64" s="19" t="s">
        <v>39</v>
      </c>
      <c r="L64" s="19" t="s">
        <v>40</v>
      </c>
      <c r="M64" s="19" t="s">
        <v>41</v>
      </c>
      <c r="N64" s="19" t="s">
        <v>42</v>
      </c>
      <c r="O64" s="19" t="s">
        <v>43</v>
      </c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</row>
    <row r="65" spans="1:83" s="16" customFormat="1" ht="21.75" customHeight="1">
      <c r="A65" s="33">
        <v>1</v>
      </c>
      <c r="B65" s="35" t="s">
        <v>125</v>
      </c>
      <c r="C65" s="81">
        <v>64</v>
      </c>
      <c r="D65" s="81">
        <v>94</v>
      </c>
      <c r="E65" s="81">
        <v>81</v>
      </c>
      <c r="F65" s="81"/>
      <c r="G65" s="81"/>
      <c r="H65" s="81"/>
      <c r="I65" s="81"/>
      <c r="J65" s="81"/>
      <c r="K65" s="81"/>
      <c r="L65" s="81"/>
      <c r="M65" s="12"/>
      <c r="N65" s="12"/>
      <c r="O65" s="12">
        <f>SUM(C65:N65)</f>
        <v>239</v>
      </c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</row>
    <row r="66" spans="1:83" s="16" customFormat="1" ht="30.75" customHeight="1">
      <c r="A66" s="33">
        <v>2</v>
      </c>
      <c r="B66" s="35" t="s">
        <v>101</v>
      </c>
      <c r="C66" s="81">
        <v>7</v>
      </c>
      <c r="D66" s="81">
        <v>2</v>
      </c>
      <c r="E66" s="81">
        <v>21</v>
      </c>
      <c r="F66" s="81"/>
      <c r="G66" s="81"/>
      <c r="H66" s="81"/>
      <c r="I66" s="81"/>
      <c r="J66" s="81"/>
      <c r="K66" s="81"/>
      <c r="L66" s="81"/>
      <c r="M66" s="12"/>
      <c r="N66" s="12"/>
      <c r="O66" s="12">
        <f aca="true" t="shared" si="9" ref="O66:O77">SUM(C66:N66)</f>
        <v>30</v>
      </c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</row>
    <row r="67" spans="1:83" s="16" customFormat="1" ht="21.75" customHeight="1">
      <c r="A67" s="33">
        <v>3</v>
      </c>
      <c r="B67" s="35" t="s">
        <v>2</v>
      </c>
      <c r="C67" s="81">
        <v>5</v>
      </c>
      <c r="D67" s="81">
        <v>3</v>
      </c>
      <c r="E67" s="81">
        <v>1</v>
      </c>
      <c r="F67" s="81"/>
      <c r="G67" s="81"/>
      <c r="H67" s="81"/>
      <c r="I67" s="81"/>
      <c r="J67" s="81"/>
      <c r="K67" s="81"/>
      <c r="L67" s="81"/>
      <c r="M67" s="12"/>
      <c r="N67" s="12"/>
      <c r="O67" s="12">
        <f t="shared" si="9"/>
        <v>9</v>
      </c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</row>
    <row r="68" spans="1:83" s="16" customFormat="1" ht="21.75" customHeight="1">
      <c r="A68" s="33">
        <v>4</v>
      </c>
      <c r="B68" s="35" t="s">
        <v>3</v>
      </c>
      <c r="C68" s="81">
        <v>6</v>
      </c>
      <c r="D68" s="81">
        <v>3</v>
      </c>
      <c r="E68" s="81">
        <v>2</v>
      </c>
      <c r="F68" s="81"/>
      <c r="G68" s="81"/>
      <c r="H68" s="81"/>
      <c r="I68" s="81"/>
      <c r="J68" s="81"/>
      <c r="K68" s="81"/>
      <c r="L68" s="81"/>
      <c r="M68" s="12"/>
      <c r="N68" s="12"/>
      <c r="O68" s="12">
        <f t="shared" si="9"/>
        <v>11</v>
      </c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</row>
    <row r="69" spans="1:83" s="16" customFormat="1" ht="21.75" customHeight="1">
      <c r="A69" s="33">
        <v>5</v>
      </c>
      <c r="B69" s="35" t="s">
        <v>4</v>
      </c>
      <c r="C69" s="81">
        <v>0</v>
      </c>
      <c r="D69" s="81">
        <v>6</v>
      </c>
      <c r="E69" s="81">
        <v>3</v>
      </c>
      <c r="F69" s="81"/>
      <c r="G69" s="81"/>
      <c r="H69" s="81"/>
      <c r="I69" s="81"/>
      <c r="J69" s="81"/>
      <c r="K69" s="81"/>
      <c r="L69" s="81"/>
      <c r="M69" s="12"/>
      <c r="N69" s="12"/>
      <c r="O69" s="12">
        <f t="shared" si="9"/>
        <v>9</v>
      </c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</row>
    <row r="70" spans="1:83" s="16" customFormat="1" ht="21.75" customHeight="1">
      <c r="A70" s="33">
        <v>6</v>
      </c>
      <c r="B70" s="35" t="s">
        <v>5</v>
      </c>
      <c r="C70" s="81">
        <v>3</v>
      </c>
      <c r="D70" s="81">
        <v>3</v>
      </c>
      <c r="E70" s="81">
        <v>4</v>
      </c>
      <c r="F70" s="81"/>
      <c r="G70" s="81"/>
      <c r="H70" s="81"/>
      <c r="I70" s="81"/>
      <c r="J70" s="81"/>
      <c r="K70" s="81"/>
      <c r="L70" s="81"/>
      <c r="M70" s="12"/>
      <c r="N70" s="12"/>
      <c r="O70" s="12">
        <f t="shared" si="9"/>
        <v>10</v>
      </c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</row>
    <row r="71" spans="1:83" s="16" customFormat="1" ht="21.75" customHeight="1">
      <c r="A71" s="33">
        <v>7</v>
      </c>
      <c r="B71" s="35" t="s">
        <v>6</v>
      </c>
      <c r="C71" s="81">
        <v>259</v>
      </c>
      <c r="D71" s="81">
        <v>2</v>
      </c>
      <c r="E71" s="81">
        <v>121</v>
      </c>
      <c r="F71" s="81"/>
      <c r="G71" s="81"/>
      <c r="H71" s="81"/>
      <c r="I71" s="81"/>
      <c r="J71" s="81"/>
      <c r="K71" s="81"/>
      <c r="L71" s="81"/>
      <c r="M71" s="12"/>
      <c r="N71" s="12"/>
      <c r="O71" s="12">
        <f t="shared" si="9"/>
        <v>382</v>
      </c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</row>
    <row r="72" spans="1:83" s="16" customFormat="1" ht="21.75" customHeight="1">
      <c r="A72" s="33">
        <v>8</v>
      </c>
      <c r="B72" s="35" t="s">
        <v>102</v>
      </c>
      <c r="C72" s="81">
        <v>9</v>
      </c>
      <c r="D72" s="81">
        <v>9</v>
      </c>
      <c r="E72" s="81">
        <v>2</v>
      </c>
      <c r="F72" s="81"/>
      <c r="G72" s="81"/>
      <c r="H72" s="81"/>
      <c r="I72" s="81"/>
      <c r="J72" s="81"/>
      <c r="K72" s="81"/>
      <c r="L72" s="81"/>
      <c r="M72" s="12"/>
      <c r="N72" s="12"/>
      <c r="O72" s="12">
        <f t="shared" si="9"/>
        <v>20</v>
      </c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</row>
    <row r="73" spans="1:83" s="16" customFormat="1" ht="21.75" customHeight="1">
      <c r="A73" s="121">
        <v>9</v>
      </c>
      <c r="B73" s="35" t="s">
        <v>115</v>
      </c>
      <c r="C73" s="81">
        <v>56</v>
      </c>
      <c r="D73" s="81">
        <v>85</v>
      </c>
      <c r="E73" s="81">
        <v>86</v>
      </c>
      <c r="F73" s="81"/>
      <c r="G73" s="81"/>
      <c r="H73" s="81"/>
      <c r="I73" s="81"/>
      <c r="J73" s="81"/>
      <c r="K73" s="81"/>
      <c r="L73" s="81"/>
      <c r="M73" s="12"/>
      <c r="N73" s="12"/>
      <c r="O73" s="12">
        <f t="shared" si="9"/>
        <v>227</v>
      </c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</row>
    <row r="74" spans="1:83" s="16" customFormat="1" ht="21.75" customHeight="1">
      <c r="A74" s="122"/>
      <c r="B74" s="37" t="s">
        <v>7</v>
      </c>
      <c r="C74" s="87">
        <v>11</v>
      </c>
      <c r="D74" s="87">
        <v>2</v>
      </c>
      <c r="E74" s="87">
        <v>1</v>
      </c>
      <c r="F74" s="87"/>
      <c r="G74" s="87"/>
      <c r="H74" s="87"/>
      <c r="I74" s="87"/>
      <c r="J74" s="87"/>
      <c r="K74" s="87"/>
      <c r="L74" s="87"/>
      <c r="M74" s="12"/>
      <c r="N74" s="12"/>
      <c r="O74" s="12">
        <f t="shared" si="9"/>
        <v>14</v>
      </c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</row>
    <row r="75" spans="1:83" s="16" customFormat="1" ht="21.75" customHeight="1">
      <c r="A75" s="123"/>
      <c r="B75" s="37" t="s">
        <v>8</v>
      </c>
      <c r="C75" s="87">
        <v>45</v>
      </c>
      <c r="D75" s="87">
        <v>83</v>
      </c>
      <c r="E75" s="87">
        <v>85</v>
      </c>
      <c r="F75" s="87"/>
      <c r="G75" s="87"/>
      <c r="H75" s="87"/>
      <c r="I75" s="87"/>
      <c r="J75" s="87"/>
      <c r="K75" s="87"/>
      <c r="L75" s="87"/>
      <c r="M75" s="12"/>
      <c r="N75" s="12"/>
      <c r="O75" s="12">
        <f t="shared" si="9"/>
        <v>213</v>
      </c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</row>
    <row r="76" spans="1:83" s="16" customFormat="1" ht="33.75" customHeight="1">
      <c r="A76" s="33">
        <v>10</v>
      </c>
      <c r="B76" s="35" t="s">
        <v>103</v>
      </c>
      <c r="C76" s="81">
        <v>44</v>
      </c>
      <c r="D76" s="81">
        <v>16</v>
      </c>
      <c r="E76" s="81">
        <v>20</v>
      </c>
      <c r="F76" s="81"/>
      <c r="G76" s="81"/>
      <c r="H76" s="81"/>
      <c r="I76" s="81"/>
      <c r="J76" s="81"/>
      <c r="K76" s="81"/>
      <c r="L76" s="81"/>
      <c r="M76" s="12"/>
      <c r="N76" s="12"/>
      <c r="O76" s="12">
        <f t="shared" si="9"/>
        <v>80</v>
      </c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</row>
    <row r="77" spans="1:83" s="16" customFormat="1" ht="47.25" customHeight="1">
      <c r="A77" s="33">
        <v>11</v>
      </c>
      <c r="B77" s="35" t="s">
        <v>104</v>
      </c>
      <c r="C77" s="81">
        <v>44</v>
      </c>
      <c r="D77" s="81">
        <v>35</v>
      </c>
      <c r="E77" s="81">
        <v>22</v>
      </c>
      <c r="F77" s="81"/>
      <c r="G77" s="81"/>
      <c r="H77" s="81"/>
      <c r="I77" s="81"/>
      <c r="J77" s="81"/>
      <c r="K77" s="81"/>
      <c r="L77" s="81"/>
      <c r="M77" s="12"/>
      <c r="N77" s="12"/>
      <c r="O77" s="12">
        <f t="shared" si="9"/>
        <v>101</v>
      </c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</row>
    <row r="78" spans="1:83" s="16" customFormat="1" ht="32.25" customHeight="1">
      <c r="A78" s="33">
        <v>12</v>
      </c>
      <c r="B78" s="35" t="s">
        <v>116</v>
      </c>
      <c r="C78" s="81">
        <v>127</v>
      </c>
      <c r="D78" s="81">
        <v>97</v>
      </c>
      <c r="E78" s="81">
        <v>83</v>
      </c>
      <c r="F78" s="81"/>
      <c r="G78" s="81"/>
      <c r="H78" s="81"/>
      <c r="I78" s="81"/>
      <c r="J78" s="81"/>
      <c r="K78" s="81"/>
      <c r="L78" s="81"/>
      <c r="M78" s="12"/>
      <c r="N78" s="12"/>
      <c r="O78" s="22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</row>
    <row r="79" spans="1:83" s="16" customFormat="1" ht="21.75" customHeight="1">
      <c r="A79" s="33">
        <v>13</v>
      </c>
      <c r="B79" s="35" t="s">
        <v>9</v>
      </c>
      <c r="C79" s="81">
        <v>0</v>
      </c>
      <c r="D79" s="81">
        <v>0</v>
      </c>
      <c r="E79" s="81">
        <v>0</v>
      </c>
      <c r="F79" s="81"/>
      <c r="G79" s="81"/>
      <c r="H79" s="81"/>
      <c r="I79" s="81"/>
      <c r="J79" s="81"/>
      <c r="K79" s="81"/>
      <c r="L79" s="81"/>
      <c r="M79" s="12"/>
      <c r="N79" s="12"/>
      <c r="O79" s="12">
        <f>SUM(C79:N79)</f>
        <v>0</v>
      </c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</row>
    <row r="80" spans="1:83" s="16" customFormat="1" ht="21.75" customHeight="1">
      <c r="A80" s="33">
        <v>14</v>
      </c>
      <c r="B80" s="35" t="s">
        <v>10</v>
      </c>
      <c r="C80" s="81">
        <v>0</v>
      </c>
      <c r="D80" s="81">
        <v>0</v>
      </c>
      <c r="E80" s="81">
        <v>0</v>
      </c>
      <c r="F80" s="81"/>
      <c r="G80" s="81"/>
      <c r="H80" s="81"/>
      <c r="I80" s="81"/>
      <c r="J80" s="81"/>
      <c r="K80" s="81"/>
      <c r="L80" s="81"/>
      <c r="M80" s="12"/>
      <c r="N80" s="12"/>
      <c r="O80" s="12">
        <f aca="true" t="shared" si="10" ref="O80:O110">SUM(C80:N80)</f>
        <v>0</v>
      </c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</row>
    <row r="81" spans="1:83" s="16" customFormat="1" ht="21.75" customHeight="1">
      <c r="A81" s="33">
        <v>15</v>
      </c>
      <c r="B81" s="35" t="s">
        <v>11</v>
      </c>
      <c r="C81" s="81">
        <v>0</v>
      </c>
      <c r="D81" s="81">
        <v>0</v>
      </c>
      <c r="E81" s="81">
        <v>0</v>
      </c>
      <c r="F81" s="81"/>
      <c r="G81" s="81"/>
      <c r="H81" s="81"/>
      <c r="I81" s="81"/>
      <c r="J81" s="81"/>
      <c r="K81" s="81"/>
      <c r="L81" s="81"/>
      <c r="M81" s="12"/>
      <c r="N81" s="12"/>
      <c r="O81" s="12">
        <f t="shared" si="10"/>
        <v>0</v>
      </c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</row>
    <row r="82" spans="1:83" s="16" customFormat="1" ht="21.75" customHeight="1">
      <c r="A82" s="33">
        <v>16</v>
      </c>
      <c r="B82" s="35" t="s">
        <v>12</v>
      </c>
      <c r="C82" s="81">
        <v>1</v>
      </c>
      <c r="D82" s="81">
        <v>2</v>
      </c>
      <c r="E82" s="81">
        <v>2</v>
      </c>
      <c r="F82" s="81"/>
      <c r="G82" s="81"/>
      <c r="H82" s="81"/>
      <c r="I82" s="81"/>
      <c r="J82" s="81"/>
      <c r="K82" s="81"/>
      <c r="L82" s="81"/>
      <c r="M82" s="12"/>
      <c r="N82" s="12"/>
      <c r="O82" s="12">
        <f t="shared" si="10"/>
        <v>5</v>
      </c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</row>
    <row r="83" spans="1:83" s="16" customFormat="1" ht="21.75" customHeight="1">
      <c r="A83" s="33">
        <v>17</v>
      </c>
      <c r="B83" s="35" t="s">
        <v>13</v>
      </c>
      <c r="C83" s="81">
        <v>33</v>
      </c>
      <c r="D83" s="81">
        <v>66</v>
      </c>
      <c r="E83" s="81">
        <v>58</v>
      </c>
      <c r="F83" s="81"/>
      <c r="G83" s="81"/>
      <c r="H83" s="81"/>
      <c r="I83" s="81"/>
      <c r="J83" s="81"/>
      <c r="K83" s="81"/>
      <c r="L83" s="81"/>
      <c r="M83" s="12"/>
      <c r="N83" s="12"/>
      <c r="O83" s="12">
        <f t="shared" si="10"/>
        <v>157</v>
      </c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</row>
    <row r="84" spans="1:83" s="16" customFormat="1" ht="28.5" customHeight="1">
      <c r="A84" s="33">
        <v>18</v>
      </c>
      <c r="B84" s="35" t="s">
        <v>14</v>
      </c>
      <c r="C84" s="81">
        <v>3</v>
      </c>
      <c r="D84" s="81">
        <v>17</v>
      </c>
      <c r="E84" s="81">
        <v>0</v>
      </c>
      <c r="F84" s="81"/>
      <c r="G84" s="81"/>
      <c r="H84" s="81"/>
      <c r="I84" s="81"/>
      <c r="J84" s="81"/>
      <c r="K84" s="81"/>
      <c r="L84" s="81"/>
      <c r="M84" s="12"/>
      <c r="N84" s="12"/>
      <c r="O84" s="12">
        <f t="shared" si="10"/>
        <v>20</v>
      </c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</row>
    <row r="85" spans="1:83" s="16" customFormat="1" ht="33.75" customHeight="1">
      <c r="A85" s="33">
        <v>19</v>
      </c>
      <c r="B85" s="35" t="s">
        <v>15</v>
      </c>
      <c r="C85" s="81">
        <v>0</v>
      </c>
      <c r="D85" s="81">
        <v>230</v>
      </c>
      <c r="E85" s="81">
        <v>0</v>
      </c>
      <c r="F85" s="81"/>
      <c r="G85" s="81"/>
      <c r="H85" s="81"/>
      <c r="I85" s="81"/>
      <c r="J85" s="81"/>
      <c r="K85" s="81"/>
      <c r="L85" s="81"/>
      <c r="M85" s="12"/>
      <c r="N85" s="12"/>
      <c r="O85" s="12">
        <f t="shared" si="10"/>
        <v>230</v>
      </c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</row>
    <row r="86" spans="1:83" s="16" customFormat="1" ht="21.75" customHeight="1">
      <c r="A86" s="33">
        <v>20</v>
      </c>
      <c r="B86" s="35" t="s">
        <v>16</v>
      </c>
      <c r="C86" s="81">
        <v>0</v>
      </c>
      <c r="D86" s="81">
        <v>0</v>
      </c>
      <c r="E86" s="81">
        <v>2</v>
      </c>
      <c r="F86" s="81"/>
      <c r="G86" s="81"/>
      <c r="H86" s="81"/>
      <c r="I86" s="81"/>
      <c r="J86" s="81"/>
      <c r="K86" s="81"/>
      <c r="L86" s="81"/>
      <c r="M86" s="12"/>
      <c r="N86" s="12"/>
      <c r="O86" s="12">
        <f t="shared" si="10"/>
        <v>2</v>
      </c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</row>
    <row r="87" spans="1:83" s="16" customFormat="1" ht="21.75" customHeight="1">
      <c r="A87" s="33">
        <v>21</v>
      </c>
      <c r="B87" s="35" t="s">
        <v>17</v>
      </c>
      <c r="C87" s="81">
        <v>7</v>
      </c>
      <c r="D87" s="81">
        <v>2</v>
      </c>
      <c r="E87" s="81">
        <v>1</v>
      </c>
      <c r="F87" s="81"/>
      <c r="G87" s="81"/>
      <c r="H87" s="81"/>
      <c r="I87" s="81"/>
      <c r="J87" s="81"/>
      <c r="K87" s="81"/>
      <c r="L87" s="81"/>
      <c r="M87" s="12"/>
      <c r="N87" s="12"/>
      <c r="O87" s="12">
        <f t="shared" si="10"/>
        <v>10</v>
      </c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</row>
    <row r="88" spans="1:83" s="16" customFormat="1" ht="21.75" customHeight="1">
      <c r="A88" s="33">
        <v>22</v>
      </c>
      <c r="B88" s="35" t="s">
        <v>18</v>
      </c>
      <c r="C88" s="81">
        <v>1</v>
      </c>
      <c r="D88" s="81">
        <v>2</v>
      </c>
      <c r="E88" s="81">
        <v>3</v>
      </c>
      <c r="F88" s="81"/>
      <c r="G88" s="81"/>
      <c r="H88" s="81"/>
      <c r="I88" s="81"/>
      <c r="J88" s="81"/>
      <c r="K88" s="81"/>
      <c r="L88" s="81"/>
      <c r="M88" s="12"/>
      <c r="N88" s="12"/>
      <c r="O88" s="12">
        <f t="shared" si="10"/>
        <v>6</v>
      </c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</row>
    <row r="89" spans="1:83" s="16" customFormat="1" ht="21.75" customHeight="1">
      <c r="A89" s="33">
        <v>23</v>
      </c>
      <c r="B89" s="35" t="s">
        <v>105</v>
      </c>
      <c r="C89" s="81">
        <v>3</v>
      </c>
      <c r="D89" s="81">
        <v>3</v>
      </c>
      <c r="E89" s="81">
        <v>1</v>
      </c>
      <c r="F89" s="81"/>
      <c r="G89" s="81"/>
      <c r="H89" s="81"/>
      <c r="I89" s="81"/>
      <c r="J89" s="81"/>
      <c r="K89" s="81"/>
      <c r="L89" s="81"/>
      <c r="M89" s="12"/>
      <c r="N89" s="12"/>
      <c r="O89" s="12">
        <f t="shared" si="10"/>
        <v>7</v>
      </c>
      <c r="Q89" s="38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</row>
    <row r="90" spans="1:83" s="16" customFormat="1" ht="21.75" customHeight="1">
      <c r="A90" s="121">
        <v>24</v>
      </c>
      <c r="B90" s="35" t="s">
        <v>20</v>
      </c>
      <c r="C90" s="81">
        <v>3</v>
      </c>
      <c r="D90" s="81">
        <v>3</v>
      </c>
      <c r="E90" s="81">
        <v>2</v>
      </c>
      <c r="F90" s="81"/>
      <c r="G90" s="81"/>
      <c r="H90" s="81"/>
      <c r="I90" s="81"/>
      <c r="J90" s="81"/>
      <c r="K90" s="81"/>
      <c r="L90" s="81"/>
      <c r="M90" s="12"/>
      <c r="N90" s="12"/>
      <c r="O90" s="12">
        <f t="shared" si="10"/>
        <v>8</v>
      </c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</row>
    <row r="91" spans="1:83" s="16" customFormat="1" ht="21" customHeight="1">
      <c r="A91" s="122"/>
      <c r="B91" s="37" t="s">
        <v>21</v>
      </c>
      <c r="C91" s="87">
        <v>2</v>
      </c>
      <c r="D91" s="87">
        <v>3</v>
      </c>
      <c r="E91" s="87">
        <v>2</v>
      </c>
      <c r="F91" s="87"/>
      <c r="G91" s="87"/>
      <c r="H91" s="87"/>
      <c r="I91" s="87"/>
      <c r="J91" s="87"/>
      <c r="K91" s="87"/>
      <c r="L91" s="87"/>
      <c r="M91" s="12"/>
      <c r="N91" s="12"/>
      <c r="O91" s="12">
        <f t="shared" si="10"/>
        <v>7</v>
      </c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</row>
    <row r="92" spans="1:83" s="16" customFormat="1" ht="21.75" customHeight="1">
      <c r="A92" s="122"/>
      <c r="B92" s="37" t="s">
        <v>22</v>
      </c>
      <c r="C92" s="87">
        <v>0</v>
      </c>
      <c r="D92" s="87">
        <v>0</v>
      </c>
      <c r="E92" s="87">
        <v>0</v>
      </c>
      <c r="F92" s="87"/>
      <c r="G92" s="87"/>
      <c r="H92" s="87"/>
      <c r="I92" s="87"/>
      <c r="J92" s="87"/>
      <c r="K92" s="87"/>
      <c r="L92" s="87"/>
      <c r="M92" s="12"/>
      <c r="N92" s="12"/>
      <c r="O92" s="12">
        <f t="shared" si="10"/>
        <v>0</v>
      </c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</row>
    <row r="93" spans="1:83" s="16" customFormat="1" ht="21.75" customHeight="1">
      <c r="A93" s="123"/>
      <c r="B93" s="37" t="s">
        <v>23</v>
      </c>
      <c r="C93" s="87">
        <v>1</v>
      </c>
      <c r="D93" s="87">
        <v>0</v>
      </c>
      <c r="E93" s="87">
        <v>0</v>
      </c>
      <c r="F93" s="87"/>
      <c r="G93" s="87"/>
      <c r="H93" s="87"/>
      <c r="I93" s="87"/>
      <c r="J93" s="87"/>
      <c r="K93" s="87"/>
      <c r="L93" s="87"/>
      <c r="M93" s="12"/>
      <c r="N93" s="12"/>
      <c r="O93" s="12">
        <f t="shared" si="10"/>
        <v>1</v>
      </c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</row>
    <row r="94" spans="1:83" s="16" customFormat="1" ht="21.75" customHeight="1">
      <c r="A94" s="33">
        <v>25</v>
      </c>
      <c r="B94" s="35" t="s">
        <v>24</v>
      </c>
      <c r="C94" s="81">
        <v>0</v>
      </c>
      <c r="D94" s="81">
        <v>6</v>
      </c>
      <c r="E94" s="81">
        <v>4</v>
      </c>
      <c r="F94" s="81"/>
      <c r="G94" s="81"/>
      <c r="H94" s="81"/>
      <c r="I94" s="81"/>
      <c r="J94" s="81"/>
      <c r="K94" s="81"/>
      <c r="L94" s="81"/>
      <c r="M94" s="12"/>
      <c r="N94" s="12"/>
      <c r="O94" s="12">
        <f t="shared" si="10"/>
        <v>10</v>
      </c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</row>
    <row r="95" spans="1:83" s="16" customFormat="1" ht="21.75" customHeight="1">
      <c r="A95" s="121">
        <v>26</v>
      </c>
      <c r="B95" s="35" t="s">
        <v>25</v>
      </c>
      <c r="C95" s="81">
        <v>0</v>
      </c>
      <c r="D95" s="81">
        <v>6</v>
      </c>
      <c r="E95" s="81">
        <v>4</v>
      </c>
      <c r="F95" s="81"/>
      <c r="G95" s="81"/>
      <c r="H95" s="81"/>
      <c r="I95" s="81"/>
      <c r="J95" s="81"/>
      <c r="K95" s="81"/>
      <c r="L95" s="81"/>
      <c r="M95" s="12"/>
      <c r="N95" s="12"/>
      <c r="O95" s="12">
        <f t="shared" si="10"/>
        <v>10</v>
      </c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</row>
    <row r="96" spans="1:83" s="16" customFormat="1" ht="21.75" customHeight="1">
      <c r="A96" s="122"/>
      <c r="B96" s="37" t="s">
        <v>26</v>
      </c>
      <c r="C96" s="87">
        <v>0</v>
      </c>
      <c r="D96" s="87">
        <v>3</v>
      </c>
      <c r="E96" s="87">
        <v>2</v>
      </c>
      <c r="F96" s="87"/>
      <c r="G96" s="87"/>
      <c r="H96" s="87"/>
      <c r="I96" s="87"/>
      <c r="J96" s="87"/>
      <c r="K96" s="87"/>
      <c r="L96" s="87"/>
      <c r="M96" s="12"/>
      <c r="N96" s="12"/>
      <c r="O96" s="12">
        <f t="shared" si="10"/>
        <v>5</v>
      </c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</row>
    <row r="97" spans="1:83" s="16" customFormat="1" ht="21.75" customHeight="1">
      <c r="A97" s="123"/>
      <c r="B97" s="37" t="s">
        <v>27</v>
      </c>
      <c r="C97" s="87">
        <v>0</v>
      </c>
      <c r="D97" s="87">
        <v>3</v>
      </c>
      <c r="E97" s="87">
        <v>2</v>
      </c>
      <c r="F97" s="87"/>
      <c r="G97" s="87"/>
      <c r="H97" s="87"/>
      <c r="I97" s="87"/>
      <c r="J97" s="87"/>
      <c r="K97" s="87"/>
      <c r="L97" s="87"/>
      <c r="M97" s="12"/>
      <c r="N97" s="12"/>
      <c r="O97" s="12">
        <f t="shared" si="10"/>
        <v>5</v>
      </c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</row>
    <row r="98" spans="1:83" s="16" customFormat="1" ht="30" customHeight="1">
      <c r="A98" s="33">
        <v>27</v>
      </c>
      <c r="B98" s="35" t="s">
        <v>28</v>
      </c>
      <c r="C98" s="81">
        <v>0</v>
      </c>
      <c r="D98" s="81">
        <v>0</v>
      </c>
      <c r="E98" s="81">
        <v>0</v>
      </c>
      <c r="F98" s="81"/>
      <c r="G98" s="81"/>
      <c r="H98" s="81"/>
      <c r="I98" s="81"/>
      <c r="J98" s="81"/>
      <c r="K98" s="81"/>
      <c r="L98" s="81"/>
      <c r="M98" s="12"/>
      <c r="N98" s="12"/>
      <c r="O98" s="12">
        <f t="shared" si="10"/>
        <v>0</v>
      </c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</row>
    <row r="99" spans="1:83" s="16" customFormat="1" ht="35.25" customHeight="1">
      <c r="A99" s="33">
        <v>28</v>
      </c>
      <c r="B99" s="35" t="s">
        <v>29</v>
      </c>
      <c r="C99" s="81">
        <v>1</v>
      </c>
      <c r="D99" s="81">
        <v>4</v>
      </c>
      <c r="E99" s="81">
        <v>2</v>
      </c>
      <c r="F99" s="81"/>
      <c r="G99" s="81"/>
      <c r="H99" s="81"/>
      <c r="I99" s="81"/>
      <c r="J99" s="81"/>
      <c r="K99" s="81"/>
      <c r="L99" s="81"/>
      <c r="M99" s="12"/>
      <c r="N99" s="12"/>
      <c r="O99" s="12">
        <f t="shared" si="10"/>
        <v>7</v>
      </c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</row>
    <row r="100" spans="1:83" s="16" customFormat="1" ht="46.5" customHeight="1">
      <c r="A100" s="33">
        <v>29</v>
      </c>
      <c r="B100" s="35" t="s">
        <v>118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>
        <f t="shared" si="10"/>
        <v>0</v>
      </c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</row>
    <row r="101" spans="1:83" s="16" customFormat="1" ht="31.5" customHeight="1">
      <c r="A101" s="33">
        <v>30</v>
      </c>
      <c r="B101" s="39" t="s">
        <v>57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>
        <f t="shared" si="10"/>
        <v>0</v>
      </c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</row>
    <row r="102" spans="1:83" s="16" customFormat="1" ht="31.5" customHeight="1">
      <c r="A102" s="121">
        <v>31</v>
      </c>
      <c r="B102" s="23" t="s">
        <v>50</v>
      </c>
      <c r="C102" s="61">
        <v>250</v>
      </c>
      <c r="D102" s="61">
        <v>244</v>
      </c>
      <c r="E102" s="61">
        <v>114</v>
      </c>
      <c r="F102" s="61"/>
      <c r="G102" s="61"/>
      <c r="H102" s="61"/>
      <c r="I102" s="61"/>
      <c r="J102" s="61"/>
      <c r="K102" s="61"/>
      <c r="L102" s="61"/>
      <c r="M102" s="61"/>
      <c r="N102" s="61"/>
      <c r="O102" s="61">
        <f t="shared" si="10"/>
        <v>608</v>
      </c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</row>
    <row r="103" spans="1:83" s="16" customFormat="1" ht="23.25" customHeight="1">
      <c r="A103" s="122"/>
      <c r="B103" s="84" t="s">
        <v>106</v>
      </c>
      <c r="C103" s="12">
        <v>209</v>
      </c>
      <c r="D103" s="12">
        <v>223</v>
      </c>
      <c r="E103" s="12">
        <v>87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>
        <f t="shared" si="10"/>
        <v>519</v>
      </c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</row>
    <row r="104" spans="1:83" s="16" customFormat="1" ht="23.25" customHeight="1">
      <c r="A104" s="122"/>
      <c r="B104" s="84" t="s">
        <v>107</v>
      </c>
      <c r="C104" s="12">
        <v>5</v>
      </c>
      <c r="D104" s="12">
        <v>4</v>
      </c>
      <c r="E104" s="12">
        <v>7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>
        <f t="shared" si="10"/>
        <v>16</v>
      </c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</row>
    <row r="105" spans="1:83" s="16" customFormat="1" ht="23.25" customHeight="1">
      <c r="A105" s="122"/>
      <c r="B105" s="84" t="s">
        <v>108</v>
      </c>
      <c r="C105" s="12">
        <v>3</v>
      </c>
      <c r="D105" s="12">
        <v>3</v>
      </c>
      <c r="E105" s="12">
        <v>1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>
        <f t="shared" si="10"/>
        <v>7</v>
      </c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</row>
    <row r="106" spans="1:83" s="16" customFormat="1" ht="23.25" customHeight="1">
      <c r="A106" s="122"/>
      <c r="B106" s="84" t="s">
        <v>109</v>
      </c>
      <c r="C106" s="12">
        <v>18</v>
      </c>
      <c r="D106" s="12">
        <v>9</v>
      </c>
      <c r="E106" s="12">
        <v>3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>
        <f t="shared" si="10"/>
        <v>30</v>
      </c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</row>
    <row r="107" spans="1:83" s="16" customFormat="1" ht="23.25" customHeight="1">
      <c r="A107" s="122"/>
      <c r="B107" s="84" t="s">
        <v>110</v>
      </c>
      <c r="C107" s="12">
        <v>0</v>
      </c>
      <c r="D107" s="12">
        <v>0</v>
      </c>
      <c r="E107" s="12">
        <v>0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>
        <f t="shared" si="10"/>
        <v>0</v>
      </c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</row>
    <row r="108" spans="1:83" s="16" customFormat="1" ht="23.25" customHeight="1">
      <c r="A108" s="122"/>
      <c r="B108" s="84" t="s">
        <v>111</v>
      </c>
      <c r="C108" s="12">
        <v>0</v>
      </c>
      <c r="D108" s="12">
        <v>0</v>
      </c>
      <c r="E108" s="12">
        <v>0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>
        <f t="shared" si="10"/>
        <v>0</v>
      </c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</row>
    <row r="109" spans="1:83" s="16" customFormat="1" ht="23.25" customHeight="1">
      <c r="A109" s="122"/>
      <c r="B109" s="84" t="s">
        <v>112</v>
      </c>
      <c r="C109" s="12">
        <v>0</v>
      </c>
      <c r="D109" s="12">
        <v>0</v>
      </c>
      <c r="E109" s="12">
        <v>0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>
        <f t="shared" si="10"/>
        <v>0</v>
      </c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</row>
    <row r="110" spans="1:83" s="16" customFormat="1" ht="23.25" customHeight="1">
      <c r="A110" s="123"/>
      <c r="B110" s="84" t="s">
        <v>113</v>
      </c>
      <c r="C110" s="12">
        <v>15</v>
      </c>
      <c r="D110" s="12">
        <v>5</v>
      </c>
      <c r="E110" s="12">
        <v>16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>
        <f t="shared" si="10"/>
        <v>36</v>
      </c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</row>
    <row r="111" spans="1:83" s="16" customFormat="1" ht="21.75" customHeight="1">
      <c r="A111" s="121">
        <v>32</v>
      </c>
      <c r="B111" s="63" t="s">
        <v>117</v>
      </c>
      <c r="C111" s="61">
        <v>3788</v>
      </c>
      <c r="D111" s="12">
        <v>3651</v>
      </c>
      <c r="E111" s="12">
        <v>3752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22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</row>
    <row r="112" spans="1:83" s="16" customFormat="1" ht="21.75" customHeight="1">
      <c r="A112" s="122"/>
      <c r="B112" s="37" t="s">
        <v>129</v>
      </c>
      <c r="C112" s="12">
        <v>63</v>
      </c>
      <c r="D112" s="87">
        <v>154</v>
      </c>
      <c r="E112" s="12">
        <v>234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22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</row>
    <row r="113" spans="1:83" s="16" customFormat="1" ht="21.75" customHeight="1">
      <c r="A113" s="122"/>
      <c r="B113" s="37" t="s">
        <v>130</v>
      </c>
      <c r="C113" s="12">
        <v>906</v>
      </c>
      <c r="D113" s="87">
        <v>879</v>
      </c>
      <c r="E113" s="12">
        <v>879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22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</row>
    <row r="114" spans="1:83" s="16" customFormat="1" ht="21.75" customHeight="1">
      <c r="A114" s="122"/>
      <c r="B114" s="37" t="s">
        <v>131</v>
      </c>
      <c r="C114" s="12">
        <v>717</v>
      </c>
      <c r="D114" s="87">
        <v>648</v>
      </c>
      <c r="E114" s="12">
        <v>651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22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</row>
    <row r="115" spans="1:83" s="16" customFormat="1" ht="21.75" customHeight="1">
      <c r="A115" s="122"/>
      <c r="B115" s="37" t="s">
        <v>132</v>
      </c>
      <c r="C115" s="12">
        <v>554</v>
      </c>
      <c r="D115" s="87">
        <v>489</v>
      </c>
      <c r="E115" s="12">
        <v>489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22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</row>
    <row r="116" spans="1:83" s="16" customFormat="1" ht="23.25" customHeight="1">
      <c r="A116" s="122"/>
      <c r="B116" s="37" t="s">
        <v>133</v>
      </c>
      <c r="C116" s="12">
        <v>55</v>
      </c>
      <c r="D116" s="87">
        <v>19</v>
      </c>
      <c r="E116" s="12">
        <v>20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22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</row>
    <row r="117" spans="1:83" s="16" customFormat="1" ht="21.75" customHeight="1">
      <c r="A117" s="123"/>
      <c r="B117" s="37" t="s">
        <v>30</v>
      </c>
      <c r="C117" s="12">
        <v>1493</v>
      </c>
      <c r="D117" s="87">
        <v>1462</v>
      </c>
      <c r="E117" s="12">
        <v>1479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22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</row>
    <row r="118" ht="14.25"/>
    <row r="119" ht="14.25"/>
    <row r="120" spans="1:83" s="16" customFormat="1" ht="22.5" customHeight="1">
      <c r="A120" s="105" t="s">
        <v>49</v>
      </c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</row>
    <row r="121" spans="1:83" s="16" customFormat="1" ht="26.25" customHeight="1">
      <c r="A121" s="17"/>
      <c r="B121" s="18"/>
      <c r="C121" s="19" t="s">
        <v>31</v>
      </c>
      <c r="D121" s="19" t="s">
        <v>32</v>
      </c>
      <c r="E121" s="19" t="s">
        <v>33</v>
      </c>
      <c r="F121" s="19" t="s">
        <v>34</v>
      </c>
      <c r="G121" s="19" t="s">
        <v>35</v>
      </c>
      <c r="H121" s="19" t="s">
        <v>36</v>
      </c>
      <c r="I121" s="19" t="s">
        <v>37</v>
      </c>
      <c r="J121" s="19" t="s">
        <v>38</v>
      </c>
      <c r="K121" s="19" t="s">
        <v>39</v>
      </c>
      <c r="L121" s="19" t="s">
        <v>40</v>
      </c>
      <c r="M121" s="19" t="s">
        <v>41</v>
      </c>
      <c r="N121" s="19" t="s">
        <v>42</v>
      </c>
      <c r="O121" s="19" t="s">
        <v>43</v>
      </c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</row>
    <row r="122" spans="1:83" s="16" customFormat="1" ht="21.75" customHeight="1">
      <c r="A122" s="33">
        <v>1</v>
      </c>
      <c r="B122" s="34" t="s">
        <v>125</v>
      </c>
      <c r="C122" s="12">
        <v>5</v>
      </c>
      <c r="D122" s="12">
        <v>4</v>
      </c>
      <c r="E122" s="12">
        <v>5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>
        <f>SUM(C122:N122)</f>
        <v>14</v>
      </c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</row>
    <row r="123" spans="1:83" s="16" customFormat="1" ht="30.75" customHeight="1">
      <c r="A123" s="33">
        <v>2</v>
      </c>
      <c r="B123" s="35" t="s">
        <v>101</v>
      </c>
      <c r="C123" s="12">
        <v>0</v>
      </c>
      <c r="D123" s="12">
        <v>0</v>
      </c>
      <c r="E123" s="12">
        <v>0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>
        <f aca="true" t="shared" si="11" ref="O123:O134">SUM(C123:N123)</f>
        <v>0</v>
      </c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</row>
    <row r="124" spans="1:83" s="16" customFormat="1" ht="21.75" customHeight="1">
      <c r="A124" s="33">
        <v>3</v>
      </c>
      <c r="B124" s="35" t="s">
        <v>2</v>
      </c>
      <c r="C124" s="12">
        <v>4</v>
      </c>
      <c r="D124" s="12">
        <v>6</v>
      </c>
      <c r="E124" s="12">
        <v>5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>
        <f t="shared" si="11"/>
        <v>15</v>
      </c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</row>
    <row r="125" spans="1:83" s="16" customFormat="1" ht="21.75" customHeight="1">
      <c r="A125" s="33">
        <v>4</v>
      </c>
      <c r="B125" s="35" t="s">
        <v>3</v>
      </c>
      <c r="C125" s="12">
        <v>4</v>
      </c>
      <c r="D125" s="12">
        <v>0</v>
      </c>
      <c r="E125" s="12">
        <v>0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>
        <f t="shared" si="11"/>
        <v>4</v>
      </c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</row>
    <row r="126" spans="1:83" s="16" customFormat="1" ht="21.75" customHeight="1">
      <c r="A126" s="33">
        <v>5</v>
      </c>
      <c r="B126" s="35" t="s">
        <v>4</v>
      </c>
      <c r="C126" s="12">
        <v>3</v>
      </c>
      <c r="D126" s="12">
        <v>3</v>
      </c>
      <c r="E126" s="12">
        <v>2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>
        <f t="shared" si="11"/>
        <v>8</v>
      </c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</row>
    <row r="127" spans="1:83" s="16" customFormat="1" ht="21.75" customHeight="1">
      <c r="A127" s="33">
        <v>6</v>
      </c>
      <c r="B127" s="35" t="s">
        <v>5</v>
      </c>
      <c r="C127" s="12">
        <v>1</v>
      </c>
      <c r="D127" s="12">
        <v>0</v>
      </c>
      <c r="E127" s="12">
        <v>0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>
        <f t="shared" si="11"/>
        <v>1</v>
      </c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</row>
    <row r="128" spans="1:83" s="16" customFormat="1" ht="21.75" customHeight="1">
      <c r="A128" s="33">
        <v>7</v>
      </c>
      <c r="B128" s="35" t="s">
        <v>6</v>
      </c>
      <c r="C128" s="12">
        <v>35</v>
      </c>
      <c r="D128" s="12">
        <v>2</v>
      </c>
      <c r="E128" s="12">
        <v>76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>
        <f t="shared" si="11"/>
        <v>113</v>
      </c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</row>
    <row r="129" spans="1:83" s="16" customFormat="1" ht="21.75" customHeight="1">
      <c r="A129" s="33">
        <v>8</v>
      </c>
      <c r="B129" s="35" t="s">
        <v>102</v>
      </c>
      <c r="C129" s="12">
        <v>0</v>
      </c>
      <c r="D129" s="12">
        <v>6</v>
      </c>
      <c r="E129" s="12">
        <v>0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>
        <f t="shared" si="11"/>
        <v>6</v>
      </c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</row>
    <row r="130" spans="1:83" s="16" customFormat="1" ht="21.75" customHeight="1">
      <c r="A130" s="121">
        <v>9</v>
      </c>
      <c r="B130" s="35" t="s">
        <v>115</v>
      </c>
      <c r="C130" s="12">
        <v>3</v>
      </c>
      <c r="D130" s="12">
        <v>8</v>
      </c>
      <c r="E130" s="12">
        <v>1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>
        <f t="shared" si="11"/>
        <v>12</v>
      </c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</row>
    <row r="131" spans="1:83" s="16" customFormat="1" ht="21.75" customHeight="1">
      <c r="A131" s="122"/>
      <c r="B131" s="37" t="s">
        <v>7</v>
      </c>
      <c r="C131" s="12">
        <v>1</v>
      </c>
      <c r="D131" s="12">
        <v>0</v>
      </c>
      <c r="E131" s="12">
        <v>0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>
        <f t="shared" si="11"/>
        <v>1</v>
      </c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</row>
    <row r="132" spans="1:83" s="16" customFormat="1" ht="21.75" customHeight="1">
      <c r="A132" s="123"/>
      <c r="B132" s="37" t="s">
        <v>8</v>
      </c>
      <c r="C132" s="12">
        <v>2</v>
      </c>
      <c r="D132" s="12">
        <v>8</v>
      </c>
      <c r="E132" s="12">
        <v>1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>
        <f t="shared" si="11"/>
        <v>11</v>
      </c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</row>
    <row r="133" spans="1:83" s="16" customFormat="1" ht="33.75" customHeight="1">
      <c r="A133" s="33">
        <v>10</v>
      </c>
      <c r="B133" s="35" t="s">
        <v>103</v>
      </c>
      <c r="C133" s="12">
        <v>0</v>
      </c>
      <c r="D133" s="12">
        <v>0</v>
      </c>
      <c r="E133" s="12">
        <v>0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>
        <f t="shared" si="11"/>
        <v>0</v>
      </c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</row>
    <row r="134" spans="1:83" s="16" customFormat="1" ht="47.25" customHeight="1">
      <c r="A134" s="33">
        <v>11</v>
      </c>
      <c r="B134" s="35" t="s">
        <v>104</v>
      </c>
      <c r="C134" s="12">
        <v>0</v>
      </c>
      <c r="D134" s="12">
        <v>1</v>
      </c>
      <c r="E134" s="12">
        <v>0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>
        <f t="shared" si="11"/>
        <v>1</v>
      </c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</row>
    <row r="135" spans="1:83" s="16" customFormat="1" ht="32.25" customHeight="1">
      <c r="A135" s="33">
        <v>12</v>
      </c>
      <c r="B135" s="35" t="s">
        <v>116</v>
      </c>
      <c r="C135" s="12">
        <v>18</v>
      </c>
      <c r="D135" s="12">
        <v>13</v>
      </c>
      <c r="E135" s="12">
        <v>15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22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</row>
    <row r="136" spans="1:83" s="16" customFormat="1" ht="21.75" customHeight="1">
      <c r="A136" s="33">
        <v>13</v>
      </c>
      <c r="B136" s="35" t="s">
        <v>9</v>
      </c>
      <c r="C136" s="12">
        <v>0</v>
      </c>
      <c r="D136" s="12">
        <v>0</v>
      </c>
      <c r="E136" s="12">
        <v>0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>
        <f>SUM(C136:N136)</f>
        <v>0</v>
      </c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</row>
    <row r="137" spans="1:83" s="16" customFormat="1" ht="21.75" customHeight="1">
      <c r="A137" s="33">
        <v>14</v>
      </c>
      <c r="B137" s="35" t="s">
        <v>10</v>
      </c>
      <c r="C137" s="12">
        <v>0</v>
      </c>
      <c r="D137" s="12">
        <v>0</v>
      </c>
      <c r="E137" s="12">
        <v>0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>
        <f aca="true" t="shared" si="12" ref="O137:O167">SUM(C137:N137)</f>
        <v>0</v>
      </c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</row>
    <row r="138" spans="1:83" s="16" customFormat="1" ht="21.75" customHeight="1">
      <c r="A138" s="33">
        <v>15</v>
      </c>
      <c r="B138" s="35" t="s">
        <v>11</v>
      </c>
      <c r="C138" s="12">
        <v>0</v>
      </c>
      <c r="D138" s="12">
        <v>1</v>
      </c>
      <c r="E138" s="12">
        <v>1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>
        <f t="shared" si="12"/>
        <v>2</v>
      </c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</row>
    <row r="139" spans="1:83" s="16" customFormat="1" ht="21.75" customHeight="1">
      <c r="A139" s="33">
        <v>16</v>
      </c>
      <c r="B139" s="35" t="s">
        <v>12</v>
      </c>
      <c r="C139" s="12">
        <v>0</v>
      </c>
      <c r="D139" s="12">
        <v>0</v>
      </c>
      <c r="E139" s="12">
        <v>1</v>
      </c>
      <c r="F139" s="12"/>
      <c r="G139" s="12"/>
      <c r="H139" s="12"/>
      <c r="I139" s="12"/>
      <c r="J139" s="12"/>
      <c r="K139" s="12"/>
      <c r="L139" s="12"/>
      <c r="M139" s="12"/>
      <c r="N139" s="12"/>
      <c r="O139" s="12">
        <f t="shared" si="12"/>
        <v>1</v>
      </c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</row>
    <row r="140" spans="1:83" s="16" customFormat="1" ht="21.75" customHeight="1">
      <c r="A140" s="33">
        <v>17</v>
      </c>
      <c r="B140" s="35" t="s">
        <v>13</v>
      </c>
      <c r="C140" s="12">
        <v>11</v>
      </c>
      <c r="D140" s="12">
        <v>3</v>
      </c>
      <c r="E140" s="12">
        <v>2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>
        <f t="shared" si="12"/>
        <v>16</v>
      </c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</row>
    <row r="141" spans="1:83" s="16" customFormat="1" ht="28.5" customHeight="1">
      <c r="A141" s="33">
        <v>18</v>
      </c>
      <c r="B141" s="35" t="s">
        <v>14</v>
      </c>
      <c r="C141" s="12">
        <v>0</v>
      </c>
      <c r="D141" s="12">
        <v>2</v>
      </c>
      <c r="E141" s="12">
        <v>6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>
        <f t="shared" si="12"/>
        <v>8</v>
      </c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</row>
    <row r="142" spans="1:83" s="16" customFormat="1" ht="33.75" customHeight="1">
      <c r="A142" s="33">
        <v>19</v>
      </c>
      <c r="B142" s="35" t="s">
        <v>15</v>
      </c>
      <c r="C142" s="12">
        <v>0</v>
      </c>
      <c r="D142" s="12">
        <v>30</v>
      </c>
      <c r="E142" s="12">
        <v>0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>
        <f t="shared" si="12"/>
        <v>30</v>
      </c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</row>
    <row r="143" spans="1:83" s="16" customFormat="1" ht="21.75" customHeight="1">
      <c r="A143" s="33">
        <v>20</v>
      </c>
      <c r="B143" s="35" t="s">
        <v>16</v>
      </c>
      <c r="C143" s="12">
        <v>0</v>
      </c>
      <c r="D143" s="12">
        <v>0</v>
      </c>
      <c r="E143" s="12">
        <v>0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>
        <f t="shared" si="12"/>
        <v>0</v>
      </c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</row>
    <row r="144" spans="1:83" s="16" customFormat="1" ht="21.75" customHeight="1">
      <c r="A144" s="33">
        <v>21</v>
      </c>
      <c r="B144" s="35" t="s">
        <v>17</v>
      </c>
      <c r="C144" s="12">
        <v>0</v>
      </c>
      <c r="D144" s="12">
        <v>0</v>
      </c>
      <c r="E144" s="12">
        <v>1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>
        <f t="shared" si="12"/>
        <v>1</v>
      </c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</row>
    <row r="145" spans="1:83" s="16" customFormat="1" ht="21.75" customHeight="1">
      <c r="A145" s="33">
        <v>22</v>
      </c>
      <c r="B145" s="35" t="s">
        <v>18</v>
      </c>
      <c r="C145" s="12">
        <v>0</v>
      </c>
      <c r="D145" s="12">
        <v>0</v>
      </c>
      <c r="E145" s="12">
        <v>0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>
        <f t="shared" si="12"/>
        <v>0</v>
      </c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</row>
    <row r="146" spans="1:83" s="16" customFormat="1" ht="21.75" customHeight="1">
      <c r="A146" s="33">
        <v>23</v>
      </c>
      <c r="B146" s="35" t="s">
        <v>105</v>
      </c>
      <c r="C146" s="12">
        <v>0</v>
      </c>
      <c r="D146" s="12">
        <v>0</v>
      </c>
      <c r="E146" s="12">
        <v>0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>
        <f t="shared" si="12"/>
        <v>0</v>
      </c>
      <c r="Q146" s="38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</row>
    <row r="147" spans="1:83" s="16" customFormat="1" ht="21.75" customHeight="1">
      <c r="A147" s="121">
        <v>24</v>
      </c>
      <c r="B147" s="35" t="s">
        <v>20</v>
      </c>
      <c r="C147" s="12">
        <v>0</v>
      </c>
      <c r="D147" s="12">
        <v>0</v>
      </c>
      <c r="E147" s="12">
        <v>0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>
        <f t="shared" si="12"/>
        <v>0</v>
      </c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</row>
    <row r="148" spans="1:83" s="16" customFormat="1" ht="21" customHeight="1">
      <c r="A148" s="122"/>
      <c r="B148" s="37" t="s">
        <v>21</v>
      </c>
      <c r="C148" s="12">
        <v>0</v>
      </c>
      <c r="D148" s="12">
        <v>0</v>
      </c>
      <c r="E148" s="12">
        <v>0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>
        <f t="shared" si="12"/>
        <v>0</v>
      </c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</row>
    <row r="149" spans="1:83" s="16" customFormat="1" ht="21.75" customHeight="1">
      <c r="A149" s="122"/>
      <c r="B149" s="37" t="s">
        <v>22</v>
      </c>
      <c r="C149" s="12">
        <v>0</v>
      </c>
      <c r="D149" s="12">
        <v>0</v>
      </c>
      <c r="E149" s="12">
        <v>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>
        <f t="shared" si="12"/>
        <v>0</v>
      </c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</row>
    <row r="150" spans="1:83" s="16" customFormat="1" ht="21.75" customHeight="1">
      <c r="A150" s="123"/>
      <c r="B150" s="37" t="s">
        <v>23</v>
      </c>
      <c r="C150" s="12">
        <v>0</v>
      </c>
      <c r="D150" s="12">
        <v>0</v>
      </c>
      <c r="E150" s="12">
        <v>0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>
        <f t="shared" si="12"/>
        <v>0</v>
      </c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</row>
    <row r="151" spans="1:83" s="16" customFormat="1" ht="21.75" customHeight="1">
      <c r="A151" s="33">
        <v>25</v>
      </c>
      <c r="B151" s="35" t="s">
        <v>24</v>
      </c>
      <c r="C151" s="12">
        <v>2</v>
      </c>
      <c r="D151" s="12">
        <v>0</v>
      </c>
      <c r="E151" s="12">
        <v>1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>
        <f t="shared" si="12"/>
        <v>3</v>
      </c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</row>
    <row r="152" spans="1:83" s="16" customFormat="1" ht="21.75" customHeight="1">
      <c r="A152" s="121">
        <v>26</v>
      </c>
      <c r="B152" s="35" t="s">
        <v>25</v>
      </c>
      <c r="C152" s="12">
        <v>2</v>
      </c>
      <c r="D152" s="12">
        <v>0</v>
      </c>
      <c r="E152" s="12">
        <v>1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>
        <f t="shared" si="12"/>
        <v>3</v>
      </c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</row>
    <row r="153" spans="1:83" s="16" customFormat="1" ht="21.75" customHeight="1">
      <c r="A153" s="122"/>
      <c r="B153" s="37" t="s">
        <v>26</v>
      </c>
      <c r="C153" s="12">
        <v>0</v>
      </c>
      <c r="D153" s="12">
        <v>0</v>
      </c>
      <c r="E153" s="12">
        <v>0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>
        <f t="shared" si="12"/>
        <v>0</v>
      </c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</row>
    <row r="154" spans="1:83" s="16" customFormat="1" ht="21.75" customHeight="1">
      <c r="A154" s="123"/>
      <c r="B154" s="37" t="s">
        <v>27</v>
      </c>
      <c r="C154" s="12">
        <v>2</v>
      </c>
      <c r="D154" s="12">
        <v>0</v>
      </c>
      <c r="E154" s="12">
        <v>1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>
        <f t="shared" si="12"/>
        <v>3</v>
      </c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</row>
    <row r="155" spans="1:83" s="16" customFormat="1" ht="30" customHeight="1">
      <c r="A155" s="33">
        <v>27</v>
      </c>
      <c r="B155" s="35" t="s">
        <v>28</v>
      </c>
      <c r="C155" s="12">
        <v>0</v>
      </c>
      <c r="D155" s="12">
        <v>0</v>
      </c>
      <c r="E155" s="12">
        <v>0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>
        <f t="shared" si="12"/>
        <v>0</v>
      </c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</row>
    <row r="156" spans="1:83" s="16" customFormat="1" ht="35.25" customHeight="1">
      <c r="A156" s="33">
        <v>28</v>
      </c>
      <c r="B156" s="35" t="s">
        <v>29</v>
      </c>
      <c r="C156" s="12">
        <v>0</v>
      </c>
      <c r="D156" s="12">
        <v>0</v>
      </c>
      <c r="E156" s="12">
        <v>0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>
        <f t="shared" si="12"/>
        <v>0</v>
      </c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</row>
    <row r="157" spans="1:83" s="16" customFormat="1" ht="46.5" customHeight="1">
      <c r="A157" s="33">
        <v>29</v>
      </c>
      <c r="B157" s="35" t="s">
        <v>118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>
        <f t="shared" si="12"/>
        <v>0</v>
      </c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</row>
    <row r="158" spans="1:83" s="16" customFormat="1" ht="31.5" customHeight="1">
      <c r="A158" s="33">
        <v>30</v>
      </c>
      <c r="B158" s="39" t="s">
        <v>57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>
        <f t="shared" si="12"/>
        <v>0</v>
      </c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</row>
    <row r="159" spans="1:83" s="16" customFormat="1" ht="31.5" customHeight="1">
      <c r="A159" s="121">
        <v>31</v>
      </c>
      <c r="B159" s="23" t="s">
        <v>50</v>
      </c>
      <c r="C159" s="12">
        <v>0</v>
      </c>
      <c r="D159" s="12">
        <v>14</v>
      </c>
      <c r="E159" s="12">
        <v>0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>
        <f t="shared" si="12"/>
        <v>14</v>
      </c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</row>
    <row r="160" spans="1:83" s="16" customFormat="1" ht="31.5" customHeight="1">
      <c r="A160" s="122"/>
      <c r="B160" s="24" t="s">
        <v>106</v>
      </c>
      <c r="C160" s="12">
        <v>0</v>
      </c>
      <c r="D160" s="12">
        <v>4</v>
      </c>
      <c r="E160" s="12">
        <v>0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>
        <f t="shared" si="12"/>
        <v>4</v>
      </c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</row>
    <row r="161" spans="1:83" s="16" customFormat="1" ht="31.5" customHeight="1">
      <c r="A161" s="122"/>
      <c r="B161" s="24" t="s">
        <v>107</v>
      </c>
      <c r="C161" s="12">
        <v>0</v>
      </c>
      <c r="D161" s="12">
        <v>2</v>
      </c>
      <c r="E161" s="12">
        <v>0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>
        <f t="shared" si="12"/>
        <v>2</v>
      </c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</row>
    <row r="162" spans="1:83" s="16" customFormat="1" ht="31.5" customHeight="1">
      <c r="A162" s="122"/>
      <c r="B162" s="24" t="s">
        <v>108</v>
      </c>
      <c r="C162" s="12">
        <v>0</v>
      </c>
      <c r="D162" s="12">
        <v>0</v>
      </c>
      <c r="E162" s="12">
        <v>0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>
        <f t="shared" si="12"/>
        <v>0</v>
      </c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</row>
    <row r="163" spans="1:83" s="16" customFormat="1" ht="31.5" customHeight="1">
      <c r="A163" s="122"/>
      <c r="B163" s="24" t="s">
        <v>109</v>
      </c>
      <c r="C163" s="12">
        <v>0</v>
      </c>
      <c r="D163" s="12">
        <v>0</v>
      </c>
      <c r="E163" s="12">
        <v>0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>
        <f t="shared" si="12"/>
        <v>0</v>
      </c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</row>
    <row r="164" spans="1:83" s="16" customFormat="1" ht="31.5" customHeight="1">
      <c r="A164" s="122"/>
      <c r="B164" s="24" t="s">
        <v>110</v>
      </c>
      <c r="C164" s="12">
        <v>0</v>
      </c>
      <c r="D164" s="12">
        <v>0</v>
      </c>
      <c r="E164" s="12">
        <v>0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>
        <f t="shared" si="12"/>
        <v>0</v>
      </c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</row>
    <row r="165" spans="1:83" s="16" customFormat="1" ht="31.5" customHeight="1">
      <c r="A165" s="122"/>
      <c r="B165" s="24" t="s">
        <v>111</v>
      </c>
      <c r="C165" s="12">
        <v>0</v>
      </c>
      <c r="D165" s="12">
        <v>0</v>
      </c>
      <c r="E165" s="12">
        <v>0</v>
      </c>
      <c r="F165" s="12"/>
      <c r="G165" s="12"/>
      <c r="H165" s="12"/>
      <c r="I165" s="12"/>
      <c r="J165" s="12"/>
      <c r="K165" s="12"/>
      <c r="L165" s="12"/>
      <c r="M165" s="12"/>
      <c r="N165" s="12"/>
      <c r="O165" s="12">
        <f t="shared" si="12"/>
        <v>0</v>
      </c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</row>
    <row r="166" spans="1:83" s="16" customFormat="1" ht="31.5" customHeight="1">
      <c r="A166" s="122"/>
      <c r="B166" s="24" t="s">
        <v>112</v>
      </c>
      <c r="C166" s="12">
        <v>0</v>
      </c>
      <c r="D166" s="12">
        <v>0</v>
      </c>
      <c r="E166" s="12">
        <v>0</v>
      </c>
      <c r="F166" s="12"/>
      <c r="G166" s="12"/>
      <c r="H166" s="12"/>
      <c r="I166" s="12"/>
      <c r="J166" s="12"/>
      <c r="K166" s="12"/>
      <c r="L166" s="12"/>
      <c r="M166" s="12"/>
      <c r="N166" s="12"/>
      <c r="O166" s="12">
        <f t="shared" si="12"/>
        <v>0</v>
      </c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</row>
    <row r="167" spans="1:83" s="16" customFormat="1" ht="31.5" customHeight="1">
      <c r="A167" s="123"/>
      <c r="B167" s="24" t="s">
        <v>113</v>
      </c>
      <c r="C167" s="12">
        <v>0</v>
      </c>
      <c r="D167" s="12">
        <v>8</v>
      </c>
      <c r="E167" s="12">
        <v>0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>
        <f t="shared" si="12"/>
        <v>8</v>
      </c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</row>
    <row r="168" spans="1:83" s="16" customFormat="1" ht="21.75" customHeight="1">
      <c r="A168" s="121">
        <v>32</v>
      </c>
      <c r="B168" s="63" t="s">
        <v>117</v>
      </c>
      <c r="C168" s="12">
        <v>841</v>
      </c>
      <c r="D168" s="12">
        <v>812</v>
      </c>
      <c r="E168" s="12">
        <v>816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22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</row>
    <row r="169" spans="1:83" s="16" customFormat="1" ht="21.75" customHeight="1">
      <c r="A169" s="122"/>
      <c r="B169" s="37" t="s">
        <v>129</v>
      </c>
      <c r="C169" s="12">
        <v>5</v>
      </c>
      <c r="D169" s="12">
        <v>6</v>
      </c>
      <c r="E169" s="12">
        <v>10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22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</row>
    <row r="170" spans="1:83" s="16" customFormat="1" ht="21.75" customHeight="1">
      <c r="A170" s="122"/>
      <c r="B170" s="37" t="s">
        <v>130</v>
      </c>
      <c r="C170" s="12">
        <v>71</v>
      </c>
      <c r="D170" s="12">
        <v>66</v>
      </c>
      <c r="E170" s="12">
        <v>66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22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</row>
    <row r="171" spans="1:83" s="16" customFormat="1" ht="21.75" customHeight="1">
      <c r="A171" s="122"/>
      <c r="B171" s="37" t="s">
        <v>131</v>
      </c>
      <c r="C171" s="12">
        <v>88</v>
      </c>
      <c r="D171" s="12">
        <v>85</v>
      </c>
      <c r="E171" s="12">
        <v>85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22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</row>
    <row r="172" spans="1:83" s="16" customFormat="1" ht="21.75" customHeight="1">
      <c r="A172" s="122"/>
      <c r="B172" s="37" t="s">
        <v>132</v>
      </c>
      <c r="C172" s="12">
        <v>360</v>
      </c>
      <c r="D172" s="12">
        <v>356</v>
      </c>
      <c r="E172" s="12">
        <v>356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22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</row>
    <row r="173" spans="1:83" s="16" customFormat="1" ht="23.25" customHeight="1">
      <c r="A173" s="122"/>
      <c r="B173" s="37" t="s">
        <v>133</v>
      </c>
      <c r="C173" s="12">
        <v>171</v>
      </c>
      <c r="D173" s="12">
        <v>169</v>
      </c>
      <c r="E173" s="12">
        <v>169</v>
      </c>
      <c r="F173" s="12"/>
      <c r="G173" s="12"/>
      <c r="H173" s="12"/>
      <c r="I173" s="12"/>
      <c r="J173" s="12"/>
      <c r="K173" s="12"/>
      <c r="L173" s="12"/>
      <c r="M173" s="12"/>
      <c r="N173" s="12"/>
      <c r="O173" s="22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</row>
    <row r="174" spans="1:83" s="16" customFormat="1" ht="21.75" customHeight="1">
      <c r="A174" s="123"/>
      <c r="B174" s="37" t="s">
        <v>30</v>
      </c>
      <c r="C174" s="12">
        <v>146</v>
      </c>
      <c r="D174" s="12">
        <v>130</v>
      </c>
      <c r="E174" s="12">
        <v>130</v>
      </c>
      <c r="F174" s="12"/>
      <c r="G174" s="12"/>
      <c r="H174" s="12"/>
      <c r="I174" s="12"/>
      <c r="J174" s="12"/>
      <c r="K174" s="12"/>
      <c r="L174" s="12"/>
      <c r="M174" s="12"/>
      <c r="N174" s="12"/>
      <c r="O174" s="22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</row>
    <row r="175" ht="14.25"/>
    <row r="176" ht="14.25"/>
    <row r="177" spans="1:83" s="16" customFormat="1" ht="22.5" customHeight="1">
      <c r="A177" s="105" t="s">
        <v>55</v>
      </c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</row>
    <row r="178" spans="1:83" s="16" customFormat="1" ht="26.25" customHeight="1">
      <c r="A178" s="17"/>
      <c r="B178" s="18"/>
      <c r="C178" s="19" t="s">
        <v>31</v>
      </c>
      <c r="D178" s="19" t="s">
        <v>32</v>
      </c>
      <c r="E178" s="19" t="s">
        <v>33</v>
      </c>
      <c r="F178" s="19" t="s">
        <v>34</v>
      </c>
      <c r="G178" s="19" t="s">
        <v>35</v>
      </c>
      <c r="H178" s="19" t="s">
        <v>36</v>
      </c>
      <c r="I178" s="19" t="s">
        <v>37</v>
      </c>
      <c r="J178" s="19" t="s">
        <v>38</v>
      </c>
      <c r="K178" s="19" t="s">
        <v>39</v>
      </c>
      <c r="L178" s="19" t="s">
        <v>40</v>
      </c>
      <c r="M178" s="19" t="s">
        <v>41</v>
      </c>
      <c r="N178" s="19" t="s">
        <v>42</v>
      </c>
      <c r="O178" s="19" t="s">
        <v>43</v>
      </c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</row>
    <row r="179" spans="1:83" s="16" customFormat="1" ht="21.75" customHeight="1">
      <c r="A179" s="33">
        <v>1</v>
      </c>
      <c r="B179" s="34" t="s">
        <v>125</v>
      </c>
      <c r="C179" s="12">
        <v>1</v>
      </c>
      <c r="D179" s="12">
        <v>0</v>
      </c>
      <c r="E179" s="12">
        <v>0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>
        <f>SUM(C179:N179)</f>
        <v>1</v>
      </c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</row>
    <row r="180" spans="1:83" s="16" customFormat="1" ht="30.75" customHeight="1">
      <c r="A180" s="33">
        <v>2</v>
      </c>
      <c r="B180" s="35" t="s">
        <v>101</v>
      </c>
      <c r="C180" s="12">
        <v>0</v>
      </c>
      <c r="D180" s="12">
        <v>0</v>
      </c>
      <c r="E180" s="12">
        <v>0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>
        <f aca="true" t="shared" si="13" ref="O180:O191">SUM(C180:N180)</f>
        <v>0</v>
      </c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</row>
    <row r="181" spans="1:83" s="16" customFormat="1" ht="21.75" customHeight="1">
      <c r="A181" s="33">
        <v>3</v>
      </c>
      <c r="B181" s="35" t="s">
        <v>2</v>
      </c>
      <c r="C181" s="12">
        <v>2</v>
      </c>
      <c r="D181" s="12">
        <v>0</v>
      </c>
      <c r="E181" s="12">
        <v>0</v>
      </c>
      <c r="F181" s="12"/>
      <c r="G181" s="12"/>
      <c r="H181" s="12"/>
      <c r="I181" s="12"/>
      <c r="J181" s="12"/>
      <c r="K181" s="12"/>
      <c r="L181" s="12"/>
      <c r="M181" s="12"/>
      <c r="N181" s="12"/>
      <c r="O181" s="12">
        <f t="shared" si="13"/>
        <v>2</v>
      </c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</row>
    <row r="182" spans="1:83" s="16" customFormat="1" ht="21.75" customHeight="1">
      <c r="A182" s="33">
        <v>4</v>
      </c>
      <c r="B182" s="35" t="s">
        <v>3</v>
      </c>
      <c r="C182" s="12">
        <v>0</v>
      </c>
      <c r="D182" s="12">
        <v>0</v>
      </c>
      <c r="E182" s="12">
        <v>0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>
        <f t="shared" si="13"/>
        <v>0</v>
      </c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</row>
    <row r="183" spans="1:83" s="16" customFormat="1" ht="21.75" customHeight="1">
      <c r="A183" s="33">
        <v>5</v>
      </c>
      <c r="B183" s="35" t="s">
        <v>4</v>
      </c>
      <c r="C183" s="12">
        <v>2</v>
      </c>
      <c r="D183" s="12">
        <v>4</v>
      </c>
      <c r="E183" s="12">
        <v>1</v>
      </c>
      <c r="F183" s="12"/>
      <c r="G183" s="12"/>
      <c r="H183" s="12"/>
      <c r="I183" s="12"/>
      <c r="J183" s="12"/>
      <c r="K183" s="12"/>
      <c r="L183" s="12"/>
      <c r="M183" s="12"/>
      <c r="N183" s="12"/>
      <c r="O183" s="12">
        <f t="shared" si="13"/>
        <v>7</v>
      </c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</row>
    <row r="184" spans="1:83" s="16" customFormat="1" ht="21.75" customHeight="1">
      <c r="A184" s="33">
        <v>6</v>
      </c>
      <c r="B184" s="35" t="s">
        <v>5</v>
      </c>
      <c r="C184" s="12">
        <v>0</v>
      </c>
      <c r="D184" s="12">
        <v>0</v>
      </c>
      <c r="E184" s="12">
        <v>0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>
        <f t="shared" si="13"/>
        <v>0</v>
      </c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</row>
    <row r="185" spans="1:83" s="16" customFormat="1" ht="21.75" customHeight="1">
      <c r="A185" s="33">
        <v>7</v>
      </c>
      <c r="B185" s="35" t="s">
        <v>6</v>
      </c>
      <c r="C185" s="12">
        <v>0</v>
      </c>
      <c r="D185" s="12">
        <v>0</v>
      </c>
      <c r="E185" s="12">
        <v>0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>
        <f t="shared" si="13"/>
        <v>0</v>
      </c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</row>
    <row r="186" spans="1:83" s="16" customFormat="1" ht="21.75" customHeight="1">
      <c r="A186" s="33">
        <v>8</v>
      </c>
      <c r="B186" s="35" t="s">
        <v>102</v>
      </c>
      <c r="C186" s="12">
        <v>0</v>
      </c>
      <c r="D186" s="12">
        <v>0</v>
      </c>
      <c r="E186" s="12">
        <v>0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>
        <f t="shared" si="13"/>
        <v>0</v>
      </c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</row>
    <row r="187" spans="1:83" s="16" customFormat="1" ht="21.75" customHeight="1">
      <c r="A187" s="121">
        <v>9</v>
      </c>
      <c r="B187" s="35" t="s">
        <v>115</v>
      </c>
      <c r="C187" s="12">
        <v>0</v>
      </c>
      <c r="D187" s="12">
        <v>0</v>
      </c>
      <c r="E187" s="12">
        <v>0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>
        <f t="shared" si="13"/>
        <v>0</v>
      </c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</row>
    <row r="188" spans="1:83" s="16" customFormat="1" ht="21.75" customHeight="1">
      <c r="A188" s="122"/>
      <c r="B188" s="37" t="s">
        <v>7</v>
      </c>
      <c r="C188" s="12">
        <v>0</v>
      </c>
      <c r="D188" s="12">
        <v>0</v>
      </c>
      <c r="E188" s="12">
        <v>0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>
        <f t="shared" si="13"/>
        <v>0</v>
      </c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</row>
    <row r="189" spans="1:83" s="16" customFormat="1" ht="21.75" customHeight="1">
      <c r="A189" s="123"/>
      <c r="B189" s="37" t="s">
        <v>8</v>
      </c>
      <c r="C189" s="12">
        <v>0</v>
      </c>
      <c r="D189" s="12">
        <v>0</v>
      </c>
      <c r="E189" s="12">
        <v>0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>
        <f t="shared" si="13"/>
        <v>0</v>
      </c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</row>
    <row r="190" spans="1:83" s="16" customFormat="1" ht="33.75" customHeight="1">
      <c r="A190" s="33">
        <v>10</v>
      </c>
      <c r="B190" s="35" t="s">
        <v>103</v>
      </c>
      <c r="C190" s="12">
        <v>0</v>
      </c>
      <c r="D190" s="12">
        <v>0</v>
      </c>
      <c r="E190" s="12">
        <v>0</v>
      </c>
      <c r="F190" s="12"/>
      <c r="G190" s="12"/>
      <c r="H190" s="12"/>
      <c r="I190" s="12"/>
      <c r="J190" s="12"/>
      <c r="K190" s="12"/>
      <c r="L190" s="12"/>
      <c r="M190" s="12"/>
      <c r="N190" s="12"/>
      <c r="O190" s="12">
        <f t="shared" si="13"/>
        <v>0</v>
      </c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</row>
    <row r="191" spans="1:83" s="16" customFormat="1" ht="47.25" customHeight="1">
      <c r="A191" s="33">
        <v>11</v>
      </c>
      <c r="B191" s="35" t="s">
        <v>104</v>
      </c>
      <c r="C191" s="12">
        <v>0</v>
      </c>
      <c r="D191" s="12">
        <v>0</v>
      </c>
      <c r="E191" s="12">
        <v>0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>
        <f t="shared" si="13"/>
        <v>0</v>
      </c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</row>
    <row r="192" spans="1:83" s="16" customFormat="1" ht="32.25" customHeight="1">
      <c r="A192" s="33">
        <v>12</v>
      </c>
      <c r="B192" s="35" t="s">
        <v>116</v>
      </c>
      <c r="C192" s="12">
        <v>0</v>
      </c>
      <c r="D192" s="12">
        <v>0</v>
      </c>
      <c r="E192" s="12">
        <v>0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22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</row>
    <row r="193" spans="1:83" s="16" customFormat="1" ht="21.75" customHeight="1">
      <c r="A193" s="33">
        <v>13</v>
      </c>
      <c r="B193" s="35" t="s">
        <v>9</v>
      </c>
      <c r="C193" s="12">
        <v>0</v>
      </c>
      <c r="D193" s="12">
        <v>0</v>
      </c>
      <c r="E193" s="12">
        <v>0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>
        <f>SUM(C193:N193)</f>
        <v>0</v>
      </c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</row>
    <row r="194" spans="1:83" s="16" customFormat="1" ht="21.75" customHeight="1">
      <c r="A194" s="33">
        <v>14</v>
      </c>
      <c r="B194" s="35" t="s">
        <v>10</v>
      </c>
      <c r="C194" s="12">
        <v>0</v>
      </c>
      <c r="D194" s="12">
        <v>0</v>
      </c>
      <c r="E194" s="12">
        <v>0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>
        <f aca="true" t="shared" si="14" ref="O194:O224">SUM(C194:N194)</f>
        <v>0</v>
      </c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</row>
    <row r="195" spans="1:83" s="16" customFormat="1" ht="21.75" customHeight="1">
      <c r="A195" s="33">
        <v>15</v>
      </c>
      <c r="B195" s="35" t="s">
        <v>11</v>
      </c>
      <c r="C195" s="12">
        <v>0</v>
      </c>
      <c r="D195" s="12">
        <v>0</v>
      </c>
      <c r="E195" s="12">
        <v>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>
        <f t="shared" si="14"/>
        <v>0</v>
      </c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</row>
    <row r="196" spans="1:83" s="16" customFormat="1" ht="21.75" customHeight="1">
      <c r="A196" s="33">
        <v>16</v>
      </c>
      <c r="B196" s="35" t="s">
        <v>12</v>
      </c>
      <c r="C196" s="12">
        <v>0</v>
      </c>
      <c r="D196" s="12">
        <v>0</v>
      </c>
      <c r="E196" s="12">
        <v>0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>
        <f t="shared" si="14"/>
        <v>0</v>
      </c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</row>
    <row r="197" spans="1:83" s="16" customFormat="1" ht="21.75" customHeight="1">
      <c r="A197" s="33">
        <v>17</v>
      </c>
      <c r="B197" s="35" t="s">
        <v>13</v>
      </c>
      <c r="C197" s="12">
        <v>0</v>
      </c>
      <c r="D197" s="12">
        <v>0</v>
      </c>
      <c r="E197" s="12">
        <v>0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>
        <f t="shared" si="14"/>
        <v>0</v>
      </c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</row>
    <row r="198" spans="1:83" s="16" customFormat="1" ht="28.5" customHeight="1">
      <c r="A198" s="33">
        <v>18</v>
      </c>
      <c r="B198" s="35" t="s">
        <v>14</v>
      </c>
      <c r="C198" s="12">
        <v>0</v>
      </c>
      <c r="D198" s="12">
        <v>0</v>
      </c>
      <c r="E198" s="12">
        <v>0</v>
      </c>
      <c r="F198" s="12"/>
      <c r="G198" s="12"/>
      <c r="H198" s="12"/>
      <c r="I198" s="12"/>
      <c r="J198" s="12"/>
      <c r="K198" s="12"/>
      <c r="L198" s="12"/>
      <c r="M198" s="12"/>
      <c r="N198" s="12"/>
      <c r="O198" s="12">
        <f t="shared" si="14"/>
        <v>0</v>
      </c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</row>
    <row r="199" spans="1:83" s="16" customFormat="1" ht="33.75" customHeight="1">
      <c r="A199" s="33">
        <v>19</v>
      </c>
      <c r="B199" s="35" t="s">
        <v>15</v>
      </c>
      <c r="C199" s="12">
        <v>0</v>
      </c>
      <c r="D199" s="12">
        <v>2</v>
      </c>
      <c r="E199" s="12">
        <v>0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>
        <f t="shared" si="14"/>
        <v>2</v>
      </c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</row>
    <row r="200" spans="1:83" s="16" customFormat="1" ht="21.75" customHeight="1">
      <c r="A200" s="33">
        <v>20</v>
      </c>
      <c r="B200" s="35" t="s">
        <v>16</v>
      </c>
      <c r="C200" s="12">
        <v>0</v>
      </c>
      <c r="D200" s="12">
        <v>0</v>
      </c>
      <c r="E200" s="12">
        <v>0</v>
      </c>
      <c r="F200" s="12"/>
      <c r="G200" s="12"/>
      <c r="H200" s="12"/>
      <c r="I200" s="12"/>
      <c r="J200" s="12"/>
      <c r="K200" s="12"/>
      <c r="L200" s="12"/>
      <c r="M200" s="12"/>
      <c r="N200" s="12"/>
      <c r="O200" s="12">
        <f t="shared" si="14"/>
        <v>0</v>
      </c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</row>
    <row r="201" spans="1:83" s="16" customFormat="1" ht="21.75" customHeight="1">
      <c r="A201" s="33">
        <v>21</v>
      </c>
      <c r="B201" s="35" t="s">
        <v>17</v>
      </c>
      <c r="C201" s="12">
        <v>0</v>
      </c>
      <c r="D201" s="12">
        <v>0</v>
      </c>
      <c r="E201" s="12">
        <v>0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>
        <f t="shared" si="14"/>
        <v>0</v>
      </c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</row>
    <row r="202" spans="1:83" s="16" customFormat="1" ht="21.75" customHeight="1">
      <c r="A202" s="33">
        <v>22</v>
      </c>
      <c r="B202" s="35" t="s">
        <v>18</v>
      </c>
      <c r="C202" s="12">
        <v>0</v>
      </c>
      <c r="D202" s="12">
        <v>0</v>
      </c>
      <c r="E202" s="12">
        <v>0</v>
      </c>
      <c r="F202" s="12"/>
      <c r="G202" s="12"/>
      <c r="H202" s="12"/>
      <c r="I202" s="12"/>
      <c r="J202" s="12"/>
      <c r="K202" s="12"/>
      <c r="L202" s="12"/>
      <c r="M202" s="12"/>
      <c r="N202" s="12"/>
      <c r="O202" s="12">
        <f t="shared" si="14"/>
        <v>0</v>
      </c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</row>
    <row r="203" spans="1:83" s="16" customFormat="1" ht="21.75" customHeight="1">
      <c r="A203" s="33">
        <v>23</v>
      </c>
      <c r="B203" s="35" t="s">
        <v>105</v>
      </c>
      <c r="C203" s="12">
        <v>0</v>
      </c>
      <c r="D203" s="12">
        <v>0</v>
      </c>
      <c r="E203" s="12">
        <v>0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>
        <f t="shared" si="14"/>
        <v>0</v>
      </c>
      <c r="Q203" s="38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</row>
    <row r="204" spans="1:83" s="16" customFormat="1" ht="21.75" customHeight="1">
      <c r="A204" s="121">
        <v>24</v>
      </c>
      <c r="B204" s="35" t="s">
        <v>20</v>
      </c>
      <c r="C204" s="12">
        <v>0</v>
      </c>
      <c r="D204" s="12">
        <v>0</v>
      </c>
      <c r="E204" s="12">
        <v>0</v>
      </c>
      <c r="F204" s="12"/>
      <c r="G204" s="12"/>
      <c r="H204" s="12"/>
      <c r="I204" s="12"/>
      <c r="J204" s="12"/>
      <c r="K204" s="12"/>
      <c r="L204" s="12"/>
      <c r="M204" s="12"/>
      <c r="N204" s="12"/>
      <c r="O204" s="12">
        <f t="shared" si="14"/>
        <v>0</v>
      </c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</row>
    <row r="205" spans="1:83" s="16" customFormat="1" ht="21" customHeight="1">
      <c r="A205" s="122"/>
      <c r="B205" s="37" t="s">
        <v>21</v>
      </c>
      <c r="C205" s="12">
        <v>0</v>
      </c>
      <c r="D205" s="12">
        <v>0</v>
      </c>
      <c r="E205" s="12">
        <v>0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>
        <f t="shared" si="14"/>
        <v>0</v>
      </c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</row>
    <row r="206" spans="1:83" s="16" customFormat="1" ht="21.75" customHeight="1">
      <c r="A206" s="122"/>
      <c r="B206" s="37" t="s">
        <v>22</v>
      </c>
      <c r="C206" s="12">
        <v>0</v>
      </c>
      <c r="D206" s="12">
        <v>0</v>
      </c>
      <c r="E206" s="12">
        <v>0</v>
      </c>
      <c r="F206" s="12"/>
      <c r="G206" s="12"/>
      <c r="H206" s="12"/>
      <c r="I206" s="12"/>
      <c r="J206" s="12"/>
      <c r="K206" s="12"/>
      <c r="L206" s="12"/>
      <c r="M206" s="12"/>
      <c r="N206" s="12"/>
      <c r="O206" s="12">
        <f t="shared" si="14"/>
        <v>0</v>
      </c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</row>
    <row r="207" spans="1:83" s="16" customFormat="1" ht="21.75" customHeight="1">
      <c r="A207" s="123"/>
      <c r="B207" s="37" t="s">
        <v>23</v>
      </c>
      <c r="C207" s="12">
        <v>0</v>
      </c>
      <c r="D207" s="12">
        <v>0</v>
      </c>
      <c r="E207" s="12">
        <v>0</v>
      </c>
      <c r="F207" s="12"/>
      <c r="G207" s="12"/>
      <c r="H207" s="12"/>
      <c r="I207" s="12"/>
      <c r="J207" s="12"/>
      <c r="K207" s="12"/>
      <c r="L207" s="12"/>
      <c r="M207" s="12"/>
      <c r="N207" s="12"/>
      <c r="O207" s="12">
        <f t="shared" si="14"/>
        <v>0</v>
      </c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</row>
    <row r="208" spans="1:83" s="16" customFormat="1" ht="21.75" customHeight="1">
      <c r="A208" s="33">
        <v>25</v>
      </c>
      <c r="B208" s="35" t="s">
        <v>24</v>
      </c>
      <c r="C208" s="12">
        <v>0</v>
      </c>
      <c r="D208" s="12">
        <v>0</v>
      </c>
      <c r="E208" s="12">
        <v>0</v>
      </c>
      <c r="F208" s="12"/>
      <c r="G208" s="12"/>
      <c r="H208" s="12"/>
      <c r="I208" s="12"/>
      <c r="J208" s="12"/>
      <c r="K208" s="12"/>
      <c r="L208" s="12"/>
      <c r="M208" s="12"/>
      <c r="N208" s="12"/>
      <c r="O208" s="12">
        <f t="shared" si="14"/>
        <v>0</v>
      </c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</row>
    <row r="209" spans="1:83" s="16" customFormat="1" ht="21.75" customHeight="1">
      <c r="A209" s="121">
        <v>26</v>
      </c>
      <c r="B209" s="35" t="s">
        <v>25</v>
      </c>
      <c r="C209" s="12">
        <v>0</v>
      </c>
      <c r="D209" s="12">
        <v>0</v>
      </c>
      <c r="E209" s="12">
        <v>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>
        <f t="shared" si="14"/>
        <v>0</v>
      </c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</row>
    <row r="210" spans="1:83" s="16" customFormat="1" ht="21.75" customHeight="1">
      <c r="A210" s="122"/>
      <c r="B210" s="37" t="s">
        <v>26</v>
      </c>
      <c r="C210" s="12">
        <v>0</v>
      </c>
      <c r="D210" s="12">
        <v>0</v>
      </c>
      <c r="E210" s="12">
        <v>0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>
        <f t="shared" si="14"/>
        <v>0</v>
      </c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</row>
    <row r="211" spans="1:83" s="16" customFormat="1" ht="21.75" customHeight="1">
      <c r="A211" s="123"/>
      <c r="B211" s="37" t="s">
        <v>27</v>
      </c>
      <c r="C211" s="12">
        <v>0</v>
      </c>
      <c r="D211" s="12">
        <v>0</v>
      </c>
      <c r="E211" s="12">
        <v>0</v>
      </c>
      <c r="F211" s="12"/>
      <c r="G211" s="12"/>
      <c r="H211" s="12"/>
      <c r="I211" s="12"/>
      <c r="J211" s="12"/>
      <c r="K211" s="12"/>
      <c r="L211" s="12"/>
      <c r="M211" s="12"/>
      <c r="N211" s="12"/>
      <c r="O211" s="12">
        <f t="shared" si="14"/>
        <v>0</v>
      </c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</row>
    <row r="212" spans="1:83" s="16" customFormat="1" ht="30" customHeight="1">
      <c r="A212" s="33">
        <v>27</v>
      </c>
      <c r="B212" s="35" t="s">
        <v>28</v>
      </c>
      <c r="C212" s="12">
        <v>0</v>
      </c>
      <c r="D212" s="12">
        <v>0</v>
      </c>
      <c r="E212" s="12">
        <v>0</v>
      </c>
      <c r="F212" s="12"/>
      <c r="G212" s="12"/>
      <c r="H212" s="12"/>
      <c r="I212" s="12"/>
      <c r="J212" s="12"/>
      <c r="K212" s="12"/>
      <c r="L212" s="12"/>
      <c r="M212" s="12"/>
      <c r="N212" s="12"/>
      <c r="O212" s="12">
        <f t="shared" si="14"/>
        <v>0</v>
      </c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</row>
    <row r="213" spans="1:83" s="16" customFormat="1" ht="35.25" customHeight="1">
      <c r="A213" s="33">
        <v>28</v>
      </c>
      <c r="B213" s="35" t="s">
        <v>29</v>
      </c>
      <c r="C213" s="12">
        <v>0</v>
      </c>
      <c r="D213" s="12">
        <v>0</v>
      </c>
      <c r="E213" s="12">
        <v>0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>
        <f t="shared" si="14"/>
        <v>0</v>
      </c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</row>
    <row r="214" spans="1:83" s="16" customFormat="1" ht="46.5" customHeight="1">
      <c r="A214" s="33">
        <v>29</v>
      </c>
      <c r="B214" s="35" t="s">
        <v>118</v>
      </c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>
        <f t="shared" si="14"/>
        <v>0</v>
      </c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</row>
    <row r="215" spans="1:83" s="16" customFormat="1" ht="31.5" customHeight="1">
      <c r="A215" s="33">
        <v>30</v>
      </c>
      <c r="B215" s="39" t="s">
        <v>57</v>
      </c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>
        <f t="shared" si="14"/>
        <v>0</v>
      </c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</row>
    <row r="216" spans="1:83" s="16" customFormat="1" ht="31.5" customHeight="1">
      <c r="A216" s="121">
        <v>31</v>
      </c>
      <c r="B216" s="23" t="s">
        <v>50</v>
      </c>
      <c r="C216" s="12">
        <v>0</v>
      </c>
      <c r="D216" s="12">
        <v>0</v>
      </c>
      <c r="E216" s="12">
        <v>0</v>
      </c>
      <c r="F216" s="12"/>
      <c r="G216" s="12"/>
      <c r="H216" s="12"/>
      <c r="I216" s="12"/>
      <c r="J216" s="12"/>
      <c r="K216" s="12"/>
      <c r="L216" s="12"/>
      <c r="M216" s="12"/>
      <c r="N216" s="12"/>
      <c r="O216" s="12">
        <f t="shared" si="14"/>
        <v>0</v>
      </c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</row>
    <row r="217" spans="1:83" s="16" customFormat="1" ht="31.5" customHeight="1">
      <c r="A217" s="122"/>
      <c r="B217" s="24" t="s">
        <v>106</v>
      </c>
      <c r="C217" s="12">
        <v>0</v>
      </c>
      <c r="D217" s="12">
        <v>0</v>
      </c>
      <c r="E217" s="12">
        <v>0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>
        <f t="shared" si="14"/>
        <v>0</v>
      </c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</row>
    <row r="218" spans="1:83" s="16" customFormat="1" ht="31.5" customHeight="1">
      <c r="A218" s="122"/>
      <c r="B218" s="24" t="s">
        <v>107</v>
      </c>
      <c r="C218" s="12">
        <v>0</v>
      </c>
      <c r="D218" s="12">
        <v>0</v>
      </c>
      <c r="E218" s="12">
        <v>0</v>
      </c>
      <c r="F218" s="12"/>
      <c r="G218" s="12"/>
      <c r="H218" s="12"/>
      <c r="I218" s="12"/>
      <c r="J218" s="12"/>
      <c r="K218" s="12"/>
      <c r="L218" s="12"/>
      <c r="M218" s="12"/>
      <c r="N218" s="12"/>
      <c r="O218" s="12">
        <f t="shared" si="14"/>
        <v>0</v>
      </c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</row>
    <row r="219" spans="1:83" s="16" customFormat="1" ht="31.5" customHeight="1">
      <c r="A219" s="122"/>
      <c r="B219" s="24" t="s">
        <v>108</v>
      </c>
      <c r="C219" s="12">
        <v>0</v>
      </c>
      <c r="D219" s="12">
        <v>0</v>
      </c>
      <c r="E219" s="12">
        <v>0</v>
      </c>
      <c r="F219" s="12"/>
      <c r="G219" s="12"/>
      <c r="H219" s="12"/>
      <c r="I219" s="12"/>
      <c r="J219" s="12"/>
      <c r="K219" s="12"/>
      <c r="L219" s="12"/>
      <c r="M219" s="12"/>
      <c r="N219" s="12"/>
      <c r="O219" s="12">
        <f t="shared" si="14"/>
        <v>0</v>
      </c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</row>
    <row r="220" spans="1:83" s="16" customFormat="1" ht="31.5" customHeight="1">
      <c r="A220" s="122"/>
      <c r="B220" s="24" t="s">
        <v>109</v>
      </c>
      <c r="C220" s="12">
        <v>0</v>
      </c>
      <c r="D220" s="12">
        <v>0</v>
      </c>
      <c r="E220" s="12">
        <v>0</v>
      </c>
      <c r="F220" s="12"/>
      <c r="G220" s="12"/>
      <c r="H220" s="12"/>
      <c r="I220" s="12"/>
      <c r="J220" s="12"/>
      <c r="K220" s="12"/>
      <c r="L220" s="12"/>
      <c r="M220" s="12"/>
      <c r="N220" s="12"/>
      <c r="O220" s="12">
        <f t="shared" si="14"/>
        <v>0</v>
      </c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</row>
    <row r="221" spans="1:83" s="16" customFormat="1" ht="31.5" customHeight="1">
      <c r="A221" s="122"/>
      <c r="B221" s="24" t="s">
        <v>110</v>
      </c>
      <c r="C221" s="12">
        <v>0</v>
      </c>
      <c r="D221" s="12">
        <v>0</v>
      </c>
      <c r="E221" s="12">
        <v>0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>
        <f t="shared" si="14"/>
        <v>0</v>
      </c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</row>
    <row r="222" spans="1:83" s="16" customFormat="1" ht="31.5" customHeight="1">
      <c r="A222" s="122"/>
      <c r="B222" s="24" t="s">
        <v>111</v>
      </c>
      <c r="C222" s="12">
        <v>0</v>
      </c>
      <c r="D222" s="12">
        <v>0</v>
      </c>
      <c r="E222" s="12">
        <v>0</v>
      </c>
      <c r="F222" s="12"/>
      <c r="G222" s="12"/>
      <c r="H222" s="12"/>
      <c r="I222" s="12"/>
      <c r="J222" s="12"/>
      <c r="K222" s="12"/>
      <c r="L222" s="12"/>
      <c r="M222" s="12"/>
      <c r="N222" s="12"/>
      <c r="O222" s="12">
        <f t="shared" si="14"/>
        <v>0</v>
      </c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</row>
    <row r="223" spans="1:83" s="16" customFormat="1" ht="31.5" customHeight="1">
      <c r="A223" s="122"/>
      <c r="B223" s="24" t="s">
        <v>112</v>
      </c>
      <c r="C223" s="12">
        <v>0</v>
      </c>
      <c r="D223" s="12">
        <v>0</v>
      </c>
      <c r="E223" s="12">
        <v>0</v>
      </c>
      <c r="F223" s="12"/>
      <c r="G223" s="12"/>
      <c r="H223" s="12"/>
      <c r="I223" s="12"/>
      <c r="J223" s="12"/>
      <c r="K223" s="12"/>
      <c r="L223" s="12"/>
      <c r="M223" s="12"/>
      <c r="N223" s="12"/>
      <c r="O223" s="12">
        <f t="shared" si="14"/>
        <v>0</v>
      </c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</row>
    <row r="224" spans="1:83" s="16" customFormat="1" ht="31.5" customHeight="1">
      <c r="A224" s="123"/>
      <c r="B224" s="24" t="s">
        <v>113</v>
      </c>
      <c r="C224" s="12">
        <v>0</v>
      </c>
      <c r="D224" s="12">
        <v>0</v>
      </c>
      <c r="E224" s="12">
        <v>0</v>
      </c>
      <c r="F224" s="12"/>
      <c r="G224" s="12"/>
      <c r="H224" s="12"/>
      <c r="I224" s="12"/>
      <c r="J224" s="12"/>
      <c r="K224" s="12"/>
      <c r="L224" s="12"/>
      <c r="M224" s="12"/>
      <c r="N224" s="12"/>
      <c r="O224" s="12">
        <f t="shared" si="14"/>
        <v>0</v>
      </c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</row>
    <row r="225" spans="1:83" s="16" customFormat="1" ht="21.75" customHeight="1">
      <c r="A225" s="121">
        <v>32</v>
      </c>
      <c r="B225" s="63" t="s">
        <v>117</v>
      </c>
      <c r="C225" s="12">
        <v>4</v>
      </c>
      <c r="D225" s="12">
        <v>2</v>
      </c>
      <c r="E225" s="12">
        <v>2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22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</row>
    <row r="226" spans="1:83" s="16" customFormat="1" ht="21.75" customHeight="1">
      <c r="A226" s="122"/>
      <c r="B226" s="37" t="s">
        <v>129</v>
      </c>
      <c r="C226" s="12">
        <v>0</v>
      </c>
      <c r="D226" s="12">
        <v>0</v>
      </c>
      <c r="E226" s="12">
        <v>0</v>
      </c>
      <c r="F226" s="12"/>
      <c r="G226" s="12"/>
      <c r="H226" s="12"/>
      <c r="I226" s="12"/>
      <c r="J226" s="12"/>
      <c r="K226" s="12"/>
      <c r="L226" s="12"/>
      <c r="M226" s="12"/>
      <c r="N226" s="12"/>
      <c r="O226" s="22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</row>
    <row r="227" spans="1:83" s="16" customFormat="1" ht="21.75" customHeight="1">
      <c r="A227" s="122"/>
      <c r="B227" s="37" t="s">
        <v>130</v>
      </c>
      <c r="C227" s="12">
        <v>1</v>
      </c>
      <c r="D227" s="12">
        <v>1</v>
      </c>
      <c r="E227" s="12">
        <v>1</v>
      </c>
      <c r="F227" s="12"/>
      <c r="G227" s="12"/>
      <c r="H227" s="12"/>
      <c r="I227" s="12"/>
      <c r="J227" s="12"/>
      <c r="K227" s="12"/>
      <c r="L227" s="12"/>
      <c r="M227" s="12"/>
      <c r="N227" s="12"/>
      <c r="O227" s="22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</row>
    <row r="228" spans="1:83" s="16" customFormat="1" ht="21.75" customHeight="1">
      <c r="A228" s="122"/>
      <c r="B228" s="37" t="s">
        <v>131</v>
      </c>
      <c r="C228" s="12">
        <v>1</v>
      </c>
      <c r="D228" s="12">
        <v>0</v>
      </c>
      <c r="E228" s="12">
        <v>0</v>
      </c>
      <c r="F228" s="12"/>
      <c r="G228" s="12"/>
      <c r="H228" s="12"/>
      <c r="I228" s="12"/>
      <c r="J228" s="12"/>
      <c r="K228" s="12"/>
      <c r="L228" s="12"/>
      <c r="M228" s="12"/>
      <c r="N228" s="12"/>
      <c r="O228" s="22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</row>
    <row r="229" spans="1:83" s="16" customFormat="1" ht="21.75" customHeight="1">
      <c r="A229" s="122"/>
      <c r="B229" s="37" t="s">
        <v>132</v>
      </c>
      <c r="C229" s="12">
        <v>1</v>
      </c>
      <c r="D229" s="12">
        <v>0</v>
      </c>
      <c r="E229" s="12">
        <v>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22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</row>
    <row r="230" spans="1:83" s="16" customFormat="1" ht="23.25" customHeight="1">
      <c r="A230" s="122"/>
      <c r="B230" s="37" t="s">
        <v>133</v>
      </c>
      <c r="C230" s="12">
        <v>1</v>
      </c>
      <c r="D230" s="12">
        <v>1</v>
      </c>
      <c r="E230" s="12">
        <v>1</v>
      </c>
      <c r="F230" s="12"/>
      <c r="G230" s="12"/>
      <c r="H230" s="12"/>
      <c r="I230" s="12"/>
      <c r="J230" s="12"/>
      <c r="K230" s="12"/>
      <c r="L230" s="12"/>
      <c r="M230" s="12"/>
      <c r="N230" s="12"/>
      <c r="O230" s="22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</row>
    <row r="231" spans="1:83" s="16" customFormat="1" ht="21.75" customHeight="1">
      <c r="A231" s="123"/>
      <c r="B231" s="37" t="s">
        <v>30</v>
      </c>
      <c r="C231" s="12">
        <v>0</v>
      </c>
      <c r="D231" s="12">
        <v>0</v>
      </c>
      <c r="E231" s="12">
        <v>0</v>
      </c>
      <c r="F231" s="12"/>
      <c r="G231" s="12"/>
      <c r="H231" s="12"/>
      <c r="I231" s="12"/>
      <c r="J231" s="12"/>
      <c r="K231" s="12"/>
      <c r="L231" s="12"/>
      <c r="M231" s="12"/>
      <c r="N231" s="12"/>
      <c r="O231" s="22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</row>
    <row r="232" spans="1:83" s="16" customFormat="1" ht="29.25" customHeight="1">
      <c r="A232" s="121">
        <v>33</v>
      </c>
      <c r="B232" s="35" t="s">
        <v>51</v>
      </c>
      <c r="C232" s="12">
        <v>0</v>
      </c>
      <c r="D232" s="12">
        <v>0</v>
      </c>
      <c r="E232" s="12">
        <v>0</v>
      </c>
      <c r="F232" s="12"/>
      <c r="G232" s="12"/>
      <c r="H232" s="12"/>
      <c r="I232" s="12"/>
      <c r="J232" s="12"/>
      <c r="K232" s="12"/>
      <c r="L232" s="12"/>
      <c r="M232" s="12"/>
      <c r="N232" s="12"/>
      <c r="O232" s="12">
        <f>SUM(C232:N232)</f>
        <v>0</v>
      </c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</row>
    <row r="233" spans="1:83" s="16" customFormat="1" ht="19.5" customHeight="1">
      <c r="A233" s="122"/>
      <c r="B233" s="37" t="s">
        <v>52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>
        <f>SUM(C233:N233)</f>
        <v>0</v>
      </c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</row>
    <row r="234" spans="1:15" ht="19.5" customHeight="1">
      <c r="A234" s="122"/>
      <c r="B234" s="37" t="s">
        <v>53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>
        <f>SUM(C234:N234)</f>
        <v>0</v>
      </c>
    </row>
    <row r="235" spans="1:15" ht="19.5" customHeight="1">
      <c r="A235" s="123"/>
      <c r="B235" s="37" t="s">
        <v>54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>
        <f>SUM(C235:N235)</f>
        <v>0</v>
      </c>
    </row>
    <row r="236" spans="1:2" ht="14.25">
      <c r="A236" s="15"/>
      <c r="B236" s="16"/>
    </row>
    <row r="237" spans="1:2" ht="14.25">
      <c r="A237" s="15"/>
      <c r="B237" s="16"/>
    </row>
    <row r="238" spans="1:83" s="16" customFormat="1" ht="22.5" customHeight="1">
      <c r="A238" s="105" t="s">
        <v>58</v>
      </c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</row>
    <row r="239" spans="1:83" s="16" customFormat="1" ht="26.25" customHeight="1">
      <c r="A239" s="17"/>
      <c r="B239" s="18"/>
      <c r="C239" s="19" t="s">
        <v>31</v>
      </c>
      <c r="D239" s="19" t="s">
        <v>32</v>
      </c>
      <c r="E239" s="19" t="s">
        <v>33</v>
      </c>
      <c r="F239" s="19" t="s">
        <v>34</v>
      </c>
      <c r="G239" s="19" t="s">
        <v>35</v>
      </c>
      <c r="H239" s="19" t="s">
        <v>36</v>
      </c>
      <c r="I239" s="19" t="s">
        <v>37</v>
      </c>
      <c r="J239" s="19" t="s">
        <v>38</v>
      </c>
      <c r="K239" s="19" t="s">
        <v>39</v>
      </c>
      <c r="L239" s="19" t="s">
        <v>40</v>
      </c>
      <c r="M239" s="19" t="s">
        <v>41</v>
      </c>
      <c r="N239" s="19" t="s">
        <v>42</v>
      </c>
      <c r="O239" s="19" t="s">
        <v>43</v>
      </c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</row>
    <row r="240" spans="1:83" s="16" customFormat="1" ht="21.75" customHeight="1">
      <c r="A240" s="33">
        <v>1</v>
      </c>
      <c r="B240" s="34" t="s">
        <v>125</v>
      </c>
      <c r="C240" s="12">
        <v>56</v>
      </c>
      <c r="D240" s="69">
        <v>70</v>
      </c>
      <c r="E240" s="12">
        <v>59</v>
      </c>
      <c r="F240" s="12"/>
      <c r="G240" s="12"/>
      <c r="H240" s="12"/>
      <c r="I240" s="12"/>
      <c r="J240" s="12"/>
      <c r="K240" s="12"/>
      <c r="L240" s="12"/>
      <c r="M240" s="12"/>
      <c r="N240" s="12"/>
      <c r="O240" s="12">
        <f>SUM(C240:N240)</f>
        <v>185</v>
      </c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</row>
    <row r="241" spans="1:83" s="16" customFormat="1" ht="30.75" customHeight="1">
      <c r="A241" s="33">
        <v>2</v>
      </c>
      <c r="B241" s="35" t="s">
        <v>101</v>
      </c>
      <c r="C241" s="12">
        <v>11</v>
      </c>
      <c r="D241" s="69">
        <v>6</v>
      </c>
      <c r="E241" s="12">
        <v>5</v>
      </c>
      <c r="F241" s="12"/>
      <c r="G241" s="12"/>
      <c r="H241" s="12"/>
      <c r="I241" s="12"/>
      <c r="J241" s="12"/>
      <c r="K241" s="12"/>
      <c r="L241" s="12"/>
      <c r="M241" s="12"/>
      <c r="N241" s="12"/>
      <c r="O241" s="12">
        <f aca="true" t="shared" si="15" ref="O241:O252">SUM(C241:N241)</f>
        <v>22</v>
      </c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</row>
    <row r="242" spans="1:83" s="16" customFormat="1" ht="21.75" customHeight="1">
      <c r="A242" s="33">
        <v>3</v>
      </c>
      <c r="B242" s="35" t="s">
        <v>2</v>
      </c>
      <c r="C242" s="12">
        <v>15</v>
      </c>
      <c r="D242" s="69">
        <v>15</v>
      </c>
      <c r="E242" s="12">
        <v>11</v>
      </c>
      <c r="F242" s="12"/>
      <c r="G242" s="12"/>
      <c r="H242" s="12"/>
      <c r="I242" s="12"/>
      <c r="J242" s="12"/>
      <c r="K242" s="12"/>
      <c r="L242" s="12"/>
      <c r="M242" s="12"/>
      <c r="N242" s="12"/>
      <c r="O242" s="12">
        <f t="shared" si="15"/>
        <v>41</v>
      </c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</row>
    <row r="243" spans="1:83" s="16" customFormat="1" ht="21.75" customHeight="1">
      <c r="A243" s="33">
        <v>4</v>
      </c>
      <c r="B243" s="35" t="s">
        <v>3</v>
      </c>
      <c r="C243" s="12">
        <v>16</v>
      </c>
      <c r="D243" s="69">
        <v>13</v>
      </c>
      <c r="E243" s="12">
        <v>9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>
        <f t="shared" si="15"/>
        <v>38</v>
      </c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</row>
    <row r="244" spans="1:83" s="16" customFormat="1" ht="21.75" customHeight="1">
      <c r="A244" s="33">
        <v>5</v>
      </c>
      <c r="B244" s="35" t="s">
        <v>4</v>
      </c>
      <c r="C244" s="12">
        <v>2</v>
      </c>
      <c r="D244" s="69">
        <v>3</v>
      </c>
      <c r="E244" s="12">
        <v>2</v>
      </c>
      <c r="F244" s="12"/>
      <c r="G244" s="12"/>
      <c r="H244" s="12"/>
      <c r="I244" s="12"/>
      <c r="J244" s="12"/>
      <c r="K244" s="12"/>
      <c r="L244" s="12"/>
      <c r="M244" s="12"/>
      <c r="N244" s="12"/>
      <c r="O244" s="12">
        <f t="shared" si="15"/>
        <v>7</v>
      </c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</row>
    <row r="245" spans="1:83" s="16" customFormat="1" ht="21.75" customHeight="1">
      <c r="A245" s="33">
        <v>6</v>
      </c>
      <c r="B245" s="35" t="s">
        <v>5</v>
      </c>
      <c r="C245" s="12">
        <v>4</v>
      </c>
      <c r="D245" s="69">
        <v>13</v>
      </c>
      <c r="E245" s="12">
        <v>2</v>
      </c>
      <c r="F245" s="12"/>
      <c r="G245" s="12"/>
      <c r="H245" s="12"/>
      <c r="I245" s="12"/>
      <c r="J245" s="12"/>
      <c r="K245" s="12"/>
      <c r="L245" s="12"/>
      <c r="M245" s="12"/>
      <c r="N245" s="12"/>
      <c r="O245" s="12">
        <f t="shared" si="15"/>
        <v>19</v>
      </c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</row>
    <row r="246" spans="1:83" s="16" customFormat="1" ht="21.75" customHeight="1">
      <c r="A246" s="33">
        <v>7</v>
      </c>
      <c r="B246" s="35" t="s">
        <v>6</v>
      </c>
      <c r="C246" s="12">
        <v>258</v>
      </c>
      <c r="D246" s="69">
        <v>2</v>
      </c>
      <c r="E246" s="12">
        <v>124</v>
      </c>
      <c r="F246" s="12"/>
      <c r="G246" s="12"/>
      <c r="H246" s="12"/>
      <c r="I246" s="12"/>
      <c r="J246" s="12"/>
      <c r="K246" s="12"/>
      <c r="L246" s="12"/>
      <c r="M246" s="12"/>
      <c r="N246" s="12"/>
      <c r="O246" s="12">
        <f t="shared" si="15"/>
        <v>384</v>
      </c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</row>
    <row r="247" spans="1:83" s="16" customFormat="1" ht="21.75" customHeight="1">
      <c r="A247" s="33">
        <v>8</v>
      </c>
      <c r="B247" s="35" t="s">
        <v>102</v>
      </c>
      <c r="C247" s="12">
        <v>6</v>
      </c>
      <c r="D247" s="69">
        <v>3</v>
      </c>
      <c r="E247" s="12">
        <v>3</v>
      </c>
      <c r="F247" s="12"/>
      <c r="G247" s="12"/>
      <c r="H247" s="12"/>
      <c r="I247" s="12"/>
      <c r="J247" s="12"/>
      <c r="K247" s="12"/>
      <c r="L247" s="12"/>
      <c r="M247" s="12"/>
      <c r="N247" s="12"/>
      <c r="O247" s="12">
        <f t="shared" si="15"/>
        <v>12</v>
      </c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</row>
    <row r="248" spans="1:83" s="16" customFormat="1" ht="21.75" customHeight="1">
      <c r="A248" s="121">
        <v>9</v>
      </c>
      <c r="B248" s="35" t="s">
        <v>115</v>
      </c>
      <c r="C248" s="12">
        <v>63</v>
      </c>
      <c r="D248" s="70">
        <f>+D249+D250</f>
        <v>35</v>
      </c>
      <c r="E248" s="12">
        <v>15</v>
      </c>
      <c r="F248" s="12"/>
      <c r="G248" s="12"/>
      <c r="H248" s="12"/>
      <c r="I248" s="12"/>
      <c r="J248" s="12"/>
      <c r="K248" s="12"/>
      <c r="L248" s="12"/>
      <c r="M248" s="12"/>
      <c r="N248" s="12"/>
      <c r="O248" s="12">
        <f t="shared" si="15"/>
        <v>113</v>
      </c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</row>
    <row r="249" spans="1:83" s="16" customFormat="1" ht="21.75" customHeight="1">
      <c r="A249" s="122"/>
      <c r="B249" s="37" t="s">
        <v>7</v>
      </c>
      <c r="C249" s="12">
        <v>35</v>
      </c>
      <c r="D249" s="69">
        <v>23</v>
      </c>
      <c r="E249" s="12">
        <v>11</v>
      </c>
      <c r="F249" s="12"/>
      <c r="G249" s="12"/>
      <c r="H249" s="12"/>
      <c r="I249" s="12"/>
      <c r="J249" s="12"/>
      <c r="K249" s="12"/>
      <c r="L249" s="12"/>
      <c r="M249" s="12"/>
      <c r="N249" s="12"/>
      <c r="O249" s="12">
        <f t="shared" si="15"/>
        <v>69</v>
      </c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</row>
    <row r="250" spans="1:83" s="16" customFormat="1" ht="21.75" customHeight="1">
      <c r="A250" s="123"/>
      <c r="B250" s="37" t="s">
        <v>8</v>
      </c>
      <c r="C250" s="12">
        <v>28</v>
      </c>
      <c r="D250" s="69">
        <v>12</v>
      </c>
      <c r="E250" s="12">
        <v>4</v>
      </c>
      <c r="F250" s="12"/>
      <c r="G250" s="12"/>
      <c r="H250" s="12"/>
      <c r="I250" s="12"/>
      <c r="J250" s="12"/>
      <c r="K250" s="12"/>
      <c r="L250" s="12"/>
      <c r="M250" s="12"/>
      <c r="N250" s="12"/>
      <c r="O250" s="12">
        <f t="shared" si="15"/>
        <v>44</v>
      </c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</row>
    <row r="251" spans="1:83" s="16" customFormat="1" ht="33.75" customHeight="1">
      <c r="A251" s="33">
        <v>10</v>
      </c>
      <c r="B251" s="35" t="s">
        <v>103</v>
      </c>
      <c r="C251" s="12">
        <v>35</v>
      </c>
      <c r="D251" s="69">
        <v>0</v>
      </c>
      <c r="E251" s="12">
        <v>3</v>
      </c>
      <c r="F251" s="12"/>
      <c r="G251" s="12"/>
      <c r="H251" s="12"/>
      <c r="I251" s="12"/>
      <c r="J251" s="12"/>
      <c r="K251" s="12"/>
      <c r="L251" s="12"/>
      <c r="M251" s="12"/>
      <c r="N251" s="12"/>
      <c r="O251" s="12">
        <f t="shared" si="15"/>
        <v>38</v>
      </c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</row>
    <row r="252" spans="1:83" s="16" customFormat="1" ht="47.25" customHeight="1">
      <c r="A252" s="33">
        <v>11</v>
      </c>
      <c r="B252" s="35" t="s">
        <v>104</v>
      </c>
      <c r="C252" s="12">
        <v>34</v>
      </c>
      <c r="D252" s="69">
        <v>25</v>
      </c>
      <c r="E252" s="12">
        <v>18</v>
      </c>
      <c r="F252" s="12"/>
      <c r="G252" s="12"/>
      <c r="H252" s="12"/>
      <c r="I252" s="12"/>
      <c r="J252" s="12"/>
      <c r="K252" s="12"/>
      <c r="L252" s="12"/>
      <c r="M252" s="12"/>
      <c r="N252" s="12"/>
      <c r="O252" s="12">
        <f t="shared" si="15"/>
        <v>77</v>
      </c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</row>
    <row r="253" spans="1:83" s="16" customFormat="1" ht="32.25" customHeight="1">
      <c r="A253" s="33">
        <v>12</v>
      </c>
      <c r="B253" s="36" t="s">
        <v>116</v>
      </c>
      <c r="C253" s="12">
        <v>54</v>
      </c>
      <c r="D253" s="69">
        <v>53</v>
      </c>
      <c r="E253" s="12">
        <v>94</v>
      </c>
      <c r="F253" s="12"/>
      <c r="G253" s="12"/>
      <c r="H253" s="12"/>
      <c r="I253" s="12"/>
      <c r="J253" s="12"/>
      <c r="K253" s="12"/>
      <c r="L253" s="12"/>
      <c r="M253" s="12"/>
      <c r="N253" s="12"/>
      <c r="O253" s="22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</row>
    <row r="254" spans="1:83" s="16" customFormat="1" ht="21.75" customHeight="1">
      <c r="A254" s="33">
        <v>13</v>
      </c>
      <c r="B254" s="35" t="s">
        <v>9</v>
      </c>
      <c r="C254" s="12">
        <v>0</v>
      </c>
      <c r="D254" s="69">
        <v>0</v>
      </c>
      <c r="E254" s="12">
        <v>0</v>
      </c>
      <c r="F254" s="12"/>
      <c r="G254" s="12"/>
      <c r="H254" s="12"/>
      <c r="I254" s="12"/>
      <c r="J254" s="12"/>
      <c r="K254" s="12"/>
      <c r="L254" s="12"/>
      <c r="M254" s="12"/>
      <c r="N254" s="12"/>
      <c r="O254" s="12">
        <f>SUM(C254:N254)</f>
        <v>0</v>
      </c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</row>
    <row r="255" spans="1:83" s="16" customFormat="1" ht="21.75" customHeight="1">
      <c r="A255" s="33">
        <v>14</v>
      </c>
      <c r="B255" s="35" t="s">
        <v>10</v>
      </c>
      <c r="C255" s="12">
        <v>0</v>
      </c>
      <c r="D255" s="69">
        <v>0</v>
      </c>
      <c r="E255" s="12">
        <v>0</v>
      </c>
      <c r="F255" s="12"/>
      <c r="G255" s="12"/>
      <c r="H255" s="12"/>
      <c r="I255" s="12"/>
      <c r="J255" s="12"/>
      <c r="K255" s="12"/>
      <c r="L255" s="12"/>
      <c r="M255" s="12"/>
      <c r="N255" s="12"/>
      <c r="O255" s="12">
        <f aca="true" t="shared" si="16" ref="O255:O285">SUM(C255:N255)</f>
        <v>0</v>
      </c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</row>
    <row r="256" spans="1:83" s="16" customFormat="1" ht="21.75" customHeight="1">
      <c r="A256" s="33">
        <v>15</v>
      </c>
      <c r="B256" s="35" t="s">
        <v>11</v>
      </c>
      <c r="C256" s="12">
        <v>0</v>
      </c>
      <c r="D256" s="69">
        <v>0</v>
      </c>
      <c r="E256" s="12">
        <v>1</v>
      </c>
      <c r="F256" s="12"/>
      <c r="G256" s="12"/>
      <c r="H256" s="12"/>
      <c r="I256" s="12"/>
      <c r="J256" s="12"/>
      <c r="K256" s="12"/>
      <c r="L256" s="12"/>
      <c r="M256" s="12"/>
      <c r="N256" s="12"/>
      <c r="O256" s="12">
        <f t="shared" si="16"/>
        <v>1</v>
      </c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</row>
    <row r="257" spans="1:83" s="16" customFormat="1" ht="21.75" customHeight="1">
      <c r="A257" s="33">
        <v>16</v>
      </c>
      <c r="B257" s="35" t="s">
        <v>12</v>
      </c>
      <c r="C257" s="12">
        <v>0</v>
      </c>
      <c r="D257" s="69">
        <v>1</v>
      </c>
      <c r="E257" s="12">
        <v>0</v>
      </c>
      <c r="F257" s="12"/>
      <c r="G257" s="12"/>
      <c r="H257" s="12"/>
      <c r="I257" s="12"/>
      <c r="J257" s="12"/>
      <c r="K257" s="12"/>
      <c r="L257" s="12"/>
      <c r="M257" s="12"/>
      <c r="N257" s="12"/>
      <c r="O257" s="12">
        <f t="shared" si="16"/>
        <v>1</v>
      </c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</row>
    <row r="258" spans="1:83" s="16" customFormat="1" ht="21.75" customHeight="1">
      <c r="A258" s="33">
        <v>17</v>
      </c>
      <c r="B258" s="35" t="s">
        <v>13</v>
      </c>
      <c r="C258" s="12">
        <v>0</v>
      </c>
      <c r="D258" s="69">
        <v>14</v>
      </c>
      <c r="E258" s="12">
        <v>15</v>
      </c>
      <c r="F258" s="12"/>
      <c r="G258" s="12"/>
      <c r="H258" s="12"/>
      <c r="I258" s="12"/>
      <c r="J258" s="12"/>
      <c r="K258" s="12"/>
      <c r="L258" s="12"/>
      <c r="M258" s="12"/>
      <c r="N258" s="12"/>
      <c r="O258" s="12">
        <f t="shared" si="16"/>
        <v>29</v>
      </c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</row>
    <row r="259" spans="1:83" s="16" customFormat="1" ht="28.5" customHeight="1">
      <c r="A259" s="33">
        <v>18</v>
      </c>
      <c r="B259" s="35" t="s">
        <v>14</v>
      </c>
      <c r="C259" s="12">
        <v>45</v>
      </c>
      <c r="D259" s="69">
        <v>79</v>
      </c>
      <c r="E259" s="12">
        <v>48</v>
      </c>
      <c r="F259" s="12"/>
      <c r="G259" s="12"/>
      <c r="H259" s="12"/>
      <c r="I259" s="12"/>
      <c r="J259" s="12"/>
      <c r="K259" s="12"/>
      <c r="L259" s="12"/>
      <c r="M259" s="12"/>
      <c r="N259" s="12"/>
      <c r="O259" s="12">
        <f t="shared" si="16"/>
        <v>172</v>
      </c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</row>
    <row r="260" spans="1:83" s="16" customFormat="1" ht="33.75" customHeight="1">
      <c r="A260" s="33">
        <v>19</v>
      </c>
      <c r="B260" s="35" t="s">
        <v>15</v>
      </c>
      <c r="C260" s="12">
        <v>0</v>
      </c>
      <c r="D260" s="69">
        <v>214</v>
      </c>
      <c r="E260" s="12">
        <v>0</v>
      </c>
      <c r="F260" s="12"/>
      <c r="G260" s="12"/>
      <c r="H260" s="12"/>
      <c r="I260" s="12"/>
      <c r="J260" s="12"/>
      <c r="K260" s="12"/>
      <c r="L260" s="12"/>
      <c r="M260" s="12"/>
      <c r="N260" s="12"/>
      <c r="O260" s="12">
        <f t="shared" si="16"/>
        <v>214</v>
      </c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</row>
    <row r="261" spans="1:83" s="16" customFormat="1" ht="21.75" customHeight="1">
      <c r="A261" s="33">
        <v>20</v>
      </c>
      <c r="B261" s="35" t="s">
        <v>16</v>
      </c>
      <c r="C261" s="12">
        <v>0</v>
      </c>
      <c r="D261" s="69">
        <v>1</v>
      </c>
      <c r="E261" s="12">
        <v>1</v>
      </c>
      <c r="F261" s="12"/>
      <c r="G261" s="12"/>
      <c r="H261" s="12"/>
      <c r="I261" s="12"/>
      <c r="J261" s="12"/>
      <c r="K261" s="12"/>
      <c r="L261" s="12"/>
      <c r="M261" s="12"/>
      <c r="N261" s="12"/>
      <c r="O261" s="12">
        <f t="shared" si="16"/>
        <v>2</v>
      </c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</row>
    <row r="262" spans="1:83" s="16" customFormat="1" ht="21.75" customHeight="1">
      <c r="A262" s="33">
        <v>21</v>
      </c>
      <c r="B262" s="35" t="s">
        <v>17</v>
      </c>
      <c r="C262" s="12">
        <v>2</v>
      </c>
      <c r="D262" s="69">
        <v>3</v>
      </c>
      <c r="E262" s="12">
        <v>1</v>
      </c>
      <c r="F262" s="12"/>
      <c r="G262" s="12"/>
      <c r="H262" s="12"/>
      <c r="I262" s="12"/>
      <c r="J262" s="12"/>
      <c r="K262" s="12"/>
      <c r="L262" s="12"/>
      <c r="M262" s="12"/>
      <c r="N262" s="12"/>
      <c r="O262" s="12">
        <f t="shared" si="16"/>
        <v>6</v>
      </c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</row>
    <row r="263" spans="1:83" s="16" customFormat="1" ht="21.75" customHeight="1">
      <c r="A263" s="33">
        <v>22</v>
      </c>
      <c r="B263" s="35" t="s">
        <v>18</v>
      </c>
      <c r="C263" s="12">
        <v>0</v>
      </c>
      <c r="D263" s="69">
        <v>0</v>
      </c>
      <c r="E263" s="12">
        <v>1</v>
      </c>
      <c r="F263" s="12"/>
      <c r="G263" s="12"/>
      <c r="H263" s="12"/>
      <c r="I263" s="12"/>
      <c r="J263" s="12"/>
      <c r="K263" s="12"/>
      <c r="L263" s="12"/>
      <c r="M263" s="12"/>
      <c r="N263" s="12"/>
      <c r="O263" s="12">
        <f t="shared" si="16"/>
        <v>1</v>
      </c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</row>
    <row r="264" spans="1:83" s="16" customFormat="1" ht="21.75" customHeight="1">
      <c r="A264" s="33">
        <v>23</v>
      </c>
      <c r="B264" s="35" t="s">
        <v>105</v>
      </c>
      <c r="C264" s="12">
        <v>0</v>
      </c>
      <c r="D264" s="69">
        <v>0</v>
      </c>
      <c r="E264" s="12">
        <v>0</v>
      </c>
      <c r="F264" s="12"/>
      <c r="G264" s="12"/>
      <c r="H264" s="12"/>
      <c r="I264" s="12"/>
      <c r="J264" s="12"/>
      <c r="K264" s="12"/>
      <c r="L264" s="12"/>
      <c r="M264" s="12"/>
      <c r="N264" s="12"/>
      <c r="O264" s="12">
        <f t="shared" si="16"/>
        <v>0</v>
      </c>
      <c r="Q264" s="38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</row>
    <row r="265" spans="1:83" s="16" customFormat="1" ht="21.75" customHeight="1">
      <c r="A265" s="121">
        <v>24</v>
      </c>
      <c r="B265" s="35" t="s">
        <v>20</v>
      </c>
      <c r="C265" s="12">
        <v>1</v>
      </c>
      <c r="D265" s="70">
        <f>+D266+D267+D268</f>
        <v>2</v>
      </c>
      <c r="E265" s="12">
        <v>1</v>
      </c>
      <c r="F265" s="12"/>
      <c r="G265" s="12"/>
      <c r="H265" s="12"/>
      <c r="I265" s="12"/>
      <c r="J265" s="12"/>
      <c r="K265" s="12"/>
      <c r="L265" s="12"/>
      <c r="M265" s="12"/>
      <c r="N265" s="12"/>
      <c r="O265" s="12">
        <f t="shared" si="16"/>
        <v>4</v>
      </c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</row>
    <row r="266" spans="1:83" s="16" customFormat="1" ht="21" customHeight="1">
      <c r="A266" s="122"/>
      <c r="B266" s="37" t="s">
        <v>21</v>
      </c>
      <c r="C266" s="12">
        <v>0</v>
      </c>
      <c r="D266" s="69">
        <v>2</v>
      </c>
      <c r="E266" s="12">
        <v>0</v>
      </c>
      <c r="F266" s="12"/>
      <c r="G266" s="12"/>
      <c r="H266" s="12"/>
      <c r="I266" s="12"/>
      <c r="J266" s="12"/>
      <c r="K266" s="12"/>
      <c r="L266" s="12"/>
      <c r="M266" s="12"/>
      <c r="N266" s="12"/>
      <c r="O266" s="12">
        <f t="shared" si="16"/>
        <v>2</v>
      </c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</row>
    <row r="267" spans="1:83" s="16" customFormat="1" ht="21.75" customHeight="1">
      <c r="A267" s="122"/>
      <c r="B267" s="37" t="s">
        <v>22</v>
      </c>
      <c r="C267" s="12">
        <v>0</v>
      </c>
      <c r="D267" s="69">
        <v>0</v>
      </c>
      <c r="E267" s="12">
        <v>1</v>
      </c>
      <c r="F267" s="12"/>
      <c r="G267" s="12"/>
      <c r="H267" s="12"/>
      <c r="I267" s="12"/>
      <c r="J267" s="12"/>
      <c r="K267" s="12"/>
      <c r="L267" s="12"/>
      <c r="M267" s="12"/>
      <c r="N267" s="12"/>
      <c r="O267" s="12">
        <f t="shared" si="16"/>
        <v>1</v>
      </c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</row>
    <row r="268" spans="1:83" s="16" customFormat="1" ht="21.75" customHeight="1">
      <c r="A268" s="123"/>
      <c r="B268" s="37" t="s">
        <v>23</v>
      </c>
      <c r="C268" s="12">
        <v>1</v>
      </c>
      <c r="D268" s="69">
        <v>0</v>
      </c>
      <c r="E268" s="12">
        <v>0</v>
      </c>
      <c r="F268" s="12"/>
      <c r="G268" s="12"/>
      <c r="H268" s="12"/>
      <c r="I268" s="12"/>
      <c r="J268" s="12"/>
      <c r="K268" s="12"/>
      <c r="L268" s="12"/>
      <c r="M268" s="12"/>
      <c r="N268" s="12"/>
      <c r="O268" s="12">
        <f t="shared" si="16"/>
        <v>1</v>
      </c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</row>
    <row r="269" spans="1:83" s="16" customFormat="1" ht="21.75" customHeight="1">
      <c r="A269" s="33">
        <v>25</v>
      </c>
      <c r="B269" s="35" t="s">
        <v>24</v>
      </c>
      <c r="C269" s="12">
        <v>0</v>
      </c>
      <c r="D269" s="69">
        <v>2</v>
      </c>
      <c r="E269" s="12">
        <v>0</v>
      </c>
      <c r="F269" s="12"/>
      <c r="G269" s="12"/>
      <c r="H269" s="12"/>
      <c r="I269" s="12"/>
      <c r="J269" s="12"/>
      <c r="K269" s="12"/>
      <c r="L269" s="12"/>
      <c r="M269" s="12"/>
      <c r="N269" s="12"/>
      <c r="O269" s="12">
        <f t="shared" si="16"/>
        <v>2</v>
      </c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</row>
    <row r="270" spans="1:83" s="16" customFormat="1" ht="21.75" customHeight="1">
      <c r="A270" s="121">
        <v>26</v>
      </c>
      <c r="B270" s="35" t="s">
        <v>25</v>
      </c>
      <c r="C270" s="12">
        <v>0</v>
      </c>
      <c r="D270" s="70">
        <f>+D271+D272</f>
        <v>2</v>
      </c>
      <c r="E270" s="12">
        <v>0</v>
      </c>
      <c r="F270" s="12"/>
      <c r="G270" s="12"/>
      <c r="H270" s="12"/>
      <c r="I270" s="12"/>
      <c r="J270" s="12"/>
      <c r="K270" s="12"/>
      <c r="L270" s="12"/>
      <c r="M270" s="12"/>
      <c r="N270" s="12"/>
      <c r="O270" s="12">
        <f t="shared" si="16"/>
        <v>2</v>
      </c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</row>
    <row r="271" spans="1:83" s="16" customFormat="1" ht="21.75" customHeight="1">
      <c r="A271" s="122"/>
      <c r="B271" s="37" t="s">
        <v>26</v>
      </c>
      <c r="C271" s="12">
        <v>0</v>
      </c>
      <c r="D271" s="69">
        <v>0</v>
      </c>
      <c r="E271" s="12">
        <v>0</v>
      </c>
      <c r="F271" s="12"/>
      <c r="G271" s="12"/>
      <c r="H271" s="12"/>
      <c r="I271" s="12"/>
      <c r="J271" s="12"/>
      <c r="K271" s="12"/>
      <c r="L271" s="12"/>
      <c r="M271" s="12"/>
      <c r="N271" s="12"/>
      <c r="O271" s="12">
        <f t="shared" si="16"/>
        <v>0</v>
      </c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</row>
    <row r="272" spans="1:83" s="16" customFormat="1" ht="21.75" customHeight="1">
      <c r="A272" s="123"/>
      <c r="B272" s="37" t="s">
        <v>27</v>
      </c>
      <c r="C272" s="12">
        <v>0</v>
      </c>
      <c r="D272" s="69">
        <v>2</v>
      </c>
      <c r="E272" s="12">
        <v>0</v>
      </c>
      <c r="F272" s="12"/>
      <c r="G272" s="12"/>
      <c r="H272" s="12"/>
      <c r="I272" s="12"/>
      <c r="J272" s="12"/>
      <c r="K272" s="12"/>
      <c r="L272" s="12"/>
      <c r="M272" s="12"/>
      <c r="N272" s="12"/>
      <c r="O272" s="12">
        <f t="shared" si="16"/>
        <v>2</v>
      </c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</row>
    <row r="273" spans="1:83" s="16" customFormat="1" ht="30" customHeight="1">
      <c r="A273" s="33">
        <v>27</v>
      </c>
      <c r="B273" s="35" t="s">
        <v>28</v>
      </c>
      <c r="C273" s="12">
        <v>0</v>
      </c>
      <c r="D273" s="69">
        <v>0</v>
      </c>
      <c r="E273" s="12">
        <v>0</v>
      </c>
      <c r="F273" s="12"/>
      <c r="G273" s="12"/>
      <c r="H273" s="12"/>
      <c r="I273" s="12"/>
      <c r="J273" s="12"/>
      <c r="K273" s="12"/>
      <c r="L273" s="12"/>
      <c r="M273" s="12"/>
      <c r="N273" s="12"/>
      <c r="O273" s="12">
        <f t="shared" si="16"/>
        <v>0</v>
      </c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</row>
    <row r="274" spans="1:83" s="16" customFormat="1" ht="35.25" customHeight="1">
      <c r="A274" s="33">
        <v>28</v>
      </c>
      <c r="B274" s="35" t="s">
        <v>29</v>
      </c>
      <c r="C274" s="12">
        <v>0</v>
      </c>
      <c r="D274" s="69">
        <v>1</v>
      </c>
      <c r="E274" s="12">
        <v>0</v>
      </c>
      <c r="F274" s="12"/>
      <c r="G274" s="12"/>
      <c r="H274" s="12"/>
      <c r="I274" s="12"/>
      <c r="J274" s="12"/>
      <c r="K274" s="12"/>
      <c r="L274" s="12"/>
      <c r="M274" s="12"/>
      <c r="N274" s="12"/>
      <c r="O274" s="12">
        <f t="shared" si="16"/>
        <v>1</v>
      </c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</row>
    <row r="275" spans="1:83" s="16" customFormat="1" ht="46.5" customHeight="1">
      <c r="A275" s="33">
        <v>29</v>
      </c>
      <c r="B275" s="35" t="s">
        <v>118</v>
      </c>
      <c r="C275" s="12"/>
      <c r="D275" s="69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>
        <f t="shared" si="16"/>
        <v>0</v>
      </c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</row>
    <row r="276" spans="1:83" s="16" customFormat="1" ht="31.5" customHeight="1">
      <c r="A276" s="33">
        <v>30</v>
      </c>
      <c r="B276" s="39" t="s">
        <v>57</v>
      </c>
      <c r="C276" s="12"/>
      <c r="D276" s="75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>
        <f t="shared" si="16"/>
        <v>0</v>
      </c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</row>
    <row r="277" spans="1:83" s="16" customFormat="1" ht="31.5" customHeight="1">
      <c r="A277" s="121">
        <v>31</v>
      </c>
      <c r="B277" s="23" t="s">
        <v>50</v>
      </c>
      <c r="C277" s="12">
        <v>139</v>
      </c>
      <c r="D277" s="76">
        <f>SUM(D278:D285)</f>
        <v>114</v>
      </c>
      <c r="E277" s="12">
        <v>39</v>
      </c>
      <c r="F277" s="12"/>
      <c r="G277" s="12"/>
      <c r="H277" s="12"/>
      <c r="I277" s="12"/>
      <c r="J277" s="12"/>
      <c r="K277" s="12"/>
      <c r="L277" s="12"/>
      <c r="M277" s="12"/>
      <c r="N277" s="12"/>
      <c r="O277" s="12">
        <f t="shared" si="16"/>
        <v>292</v>
      </c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</row>
    <row r="278" spans="1:83" s="16" customFormat="1" ht="31.5" customHeight="1">
      <c r="A278" s="122"/>
      <c r="B278" s="24" t="s">
        <v>106</v>
      </c>
      <c r="C278" s="12">
        <v>20</v>
      </c>
      <c r="D278" s="69">
        <v>29</v>
      </c>
      <c r="E278" s="12">
        <v>11</v>
      </c>
      <c r="F278" s="12"/>
      <c r="G278" s="12"/>
      <c r="H278" s="12"/>
      <c r="I278" s="12"/>
      <c r="J278" s="12"/>
      <c r="K278" s="12"/>
      <c r="L278" s="12"/>
      <c r="M278" s="12"/>
      <c r="N278" s="12"/>
      <c r="O278" s="12">
        <f t="shared" si="16"/>
        <v>60</v>
      </c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</row>
    <row r="279" spans="1:83" s="16" customFormat="1" ht="31.5" customHeight="1">
      <c r="A279" s="122"/>
      <c r="B279" s="24" t="s">
        <v>107</v>
      </c>
      <c r="C279" s="12">
        <v>0</v>
      </c>
      <c r="D279" s="69">
        <v>1</v>
      </c>
      <c r="E279" s="12">
        <v>2</v>
      </c>
      <c r="F279" s="12"/>
      <c r="G279" s="12"/>
      <c r="H279" s="12"/>
      <c r="I279" s="12"/>
      <c r="J279" s="12"/>
      <c r="K279" s="12"/>
      <c r="L279" s="12"/>
      <c r="M279" s="12"/>
      <c r="N279" s="12"/>
      <c r="O279" s="12">
        <f t="shared" si="16"/>
        <v>3</v>
      </c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</row>
    <row r="280" spans="1:83" s="16" customFormat="1" ht="31.5" customHeight="1">
      <c r="A280" s="122"/>
      <c r="B280" s="24" t="s">
        <v>108</v>
      </c>
      <c r="C280" s="12">
        <v>3</v>
      </c>
      <c r="D280" s="69">
        <v>2</v>
      </c>
      <c r="E280" s="12">
        <v>1</v>
      </c>
      <c r="F280" s="12"/>
      <c r="G280" s="12"/>
      <c r="H280" s="12"/>
      <c r="I280" s="12"/>
      <c r="J280" s="12"/>
      <c r="K280" s="12"/>
      <c r="L280" s="12"/>
      <c r="M280" s="12"/>
      <c r="N280" s="12"/>
      <c r="O280" s="12">
        <f t="shared" si="16"/>
        <v>6</v>
      </c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</row>
    <row r="281" spans="1:83" s="16" customFormat="1" ht="31.5" customHeight="1">
      <c r="A281" s="122"/>
      <c r="B281" s="24" t="s">
        <v>109</v>
      </c>
      <c r="C281" s="12">
        <v>27</v>
      </c>
      <c r="D281" s="69">
        <v>16</v>
      </c>
      <c r="E281" s="12">
        <v>5</v>
      </c>
      <c r="F281" s="12"/>
      <c r="G281" s="12"/>
      <c r="H281" s="12"/>
      <c r="I281" s="12"/>
      <c r="J281" s="12"/>
      <c r="K281" s="12"/>
      <c r="L281" s="12"/>
      <c r="M281" s="12"/>
      <c r="N281" s="12"/>
      <c r="O281" s="12">
        <f t="shared" si="16"/>
        <v>48</v>
      </c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</row>
    <row r="282" spans="1:83" s="16" customFormat="1" ht="31.5" customHeight="1">
      <c r="A282" s="122"/>
      <c r="B282" s="24" t="s">
        <v>110</v>
      </c>
      <c r="C282" s="12">
        <v>1</v>
      </c>
      <c r="D282" s="69">
        <v>3</v>
      </c>
      <c r="E282" s="12">
        <v>0</v>
      </c>
      <c r="F282" s="12"/>
      <c r="G282" s="12"/>
      <c r="H282" s="12"/>
      <c r="I282" s="12"/>
      <c r="J282" s="12"/>
      <c r="K282" s="12"/>
      <c r="L282" s="12"/>
      <c r="M282" s="12"/>
      <c r="N282" s="12"/>
      <c r="O282" s="12">
        <f t="shared" si="16"/>
        <v>4</v>
      </c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</row>
    <row r="283" spans="1:83" s="16" customFormat="1" ht="31.5" customHeight="1">
      <c r="A283" s="122"/>
      <c r="B283" s="24" t="s">
        <v>111</v>
      </c>
      <c r="C283" s="12">
        <v>9</v>
      </c>
      <c r="D283" s="69">
        <v>15</v>
      </c>
      <c r="E283" s="12">
        <v>6</v>
      </c>
      <c r="F283" s="12"/>
      <c r="G283" s="12"/>
      <c r="H283" s="12"/>
      <c r="I283" s="12"/>
      <c r="J283" s="12"/>
      <c r="K283" s="12"/>
      <c r="L283" s="12"/>
      <c r="M283" s="12"/>
      <c r="N283" s="12"/>
      <c r="O283" s="12">
        <f t="shared" si="16"/>
        <v>30</v>
      </c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</row>
    <row r="284" spans="1:83" s="16" customFormat="1" ht="31.5" customHeight="1">
      <c r="A284" s="122"/>
      <c r="B284" s="24" t="s">
        <v>112</v>
      </c>
      <c r="C284" s="12">
        <v>23</v>
      </c>
      <c r="D284" s="69">
        <v>24</v>
      </c>
      <c r="E284" s="12">
        <v>9</v>
      </c>
      <c r="F284" s="12"/>
      <c r="G284" s="12"/>
      <c r="H284" s="12"/>
      <c r="I284" s="12"/>
      <c r="J284" s="12"/>
      <c r="K284" s="12"/>
      <c r="L284" s="12"/>
      <c r="M284" s="12"/>
      <c r="N284" s="12"/>
      <c r="O284" s="12">
        <f t="shared" si="16"/>
        <v>56</v>
      </c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</row>
    <row r="285" spans="1:83" s="16" customFormat="1" ht="31.5" customHeight="1">
      <c r="A285" s="123"/>
      <c r="B285" s="24" t="s">
        <v>113</v>
      </c>
      <c r="C285" s="12">
        <v>56</v>
      </c>
      <c r="D285" s="69">
        <v>24</v>
      </c>
      <c r="E285" s="12">
        <v>5</v>
      </c>
      <c r="F285" s="12"/>
      <c r="G285" s="12"/>
      <c r="H285" s="12"/>
      <c r="I285" s="12"/>
      <c r="J285" s="12"/>
      <c r="K285" s="12"/>
      <c r="L285" s="12"/>
      <c r="M285" s="12"/>
      <c r="N285" s="12"/>
      <c r="O285" s="12">
        <f t="shared" si="16"/>
        <v>85</v>
      </c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</row>
    <row r="286" spans="1:83" s="16" customFormat="1" ht="21.75" customHeight="1">
      <c r="A286" s="121">
        <v>32</v>
      </c>
      <c r="B286" s="63" t="s">
        <v>117</v>
      </c>
      <c r="C286" s="12">
        <v>2115</v>
      </c>
      <c r="D286" s="71">
        <f>+D287+D288+D289+D290+D291+D292</f>
        <v>1948</v>
      </c>
      <c r="E286" s="12">
        <v>2010</v>
      </c>
      <c r="F286" s="12"/>
      <c r="G286" s="12"/>
      <c r="H286" s="12"/>
      <c r="I286" s="12"/>
      <c r="J286" s="12"/>
      <c r="K286" s="12"/>
      <c r="L286" s="12"/>
      <c r="M286" s="12"/>
      <c r="N286" s="12"/>
      <c r="O286" s="22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</row>
    <row r="287" spans="1:83" s="16" customFormat="1" ht="21.75" customHeight="1">
      <c r="A287" s="122"/>
      <c r="B287" s="37" t="s">
        <v>129</v>
      </c>
      <c r="C287" s="12">
        <v>55</v>
      </c>
      <c r="D287" s="69">
        <v>122</v>
      </c>
      <c r="E287" s="12">
        <v>177</v>
      </c>
      <c r="F287" s="12"/>
      <c r="G287" s="12"/>
      <c r="H287" s="12"/>
      <c r="I287" s="12"/>
      <c r="J287" s="12"/>
      <c r="K287" s="12"/>
      <c r="L287" s="12"/>
      <c r="M287" s="12"/>
      <c r="N287" s="12"/>
      <c r="O287" s="22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</row>
    <row r="288" spans="1:83" s="16" customFormat="1" ht="21.75" customHeight="1">
      <c r="A288" s="122"/>
      <c r="B288" s="37" t="s">
        <v>130</v>
      </c>
      <c r="C288" s="12">
        <v>678</v>
      </c>
      <c r="D288" s="69">
        <v>637</v>
      </c>
      <c r="E288" s="12">
        <v>637</v>
      </c>
      <c r="F288" s="12"/>
      <c r="G288" s="12"/>
      <c r="H288" s="12"/>
      <c r="I288" s="12"/>
      <c r="J288" s="12"/>
      <c r="K288" s="12"/>
      <c r="L288" s="12"/>
      <c r="M288" s="12"/>
      <c r="N288" s="12"/>
      <c r="O288" s="22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</row>
    <row r="289" spans="1:83" s="16" customFormat="1" ht="21.75" customHeight="1">
      <c r="A289" s="122"/>
      <c r="B289" s="37" t="s">
        <v>131</v>
      </c>
      <c r="C289" s="12">
        <v>545</v>
      </c>
      <c r="D289" s="69">
        <v>503</v>
      </c>
      <c r="E289" s="12">
        <v>503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22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</row>
    <row r="290" spans="1:83" s="16" customFormat="1" ht="21.75" customHeight="1">
      <c r="A290" s="122"/>
      <c r="B290" s="37" t="s">
        <v>132</v>
      </c>
      <c r="C290" s="12">
        <v>401</v>
      </c>
      <c r="D290" s="69">
        <v>337</v>
      </c>
      <c r="E290" s="12">
        <v>337</v>
      </c>
      <c r="F290" s="12"/>
      <c r="G290" s="12"/>
      <c r="H290" s="12"/>
      <c r="I290" s="12"/>
      <c r="J290" s="12"/>
      <c r="K290" s="12"/>
      <c r="L290" s="12"/>
      <c r="M290" s="12"/>
      <c r="N290" s="12"/>
      <c r="O290" s="22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</row>
    <row r="291" spans="1:83" s="16" customFormat="1" ht="23.25" customHeight="1">
      <c r="A291" s="122"/>
      <c r="B291" s="37" t="s">
        <v>133</v>
      </c>
      <c r="C291" s="12">
        <v>79</v>
      </c>
      <c r="D291" s="69">
        <v>44</v>
      </c>
      <c r="E291" s="12">
        <v>48</v>
      </c>
      <c r="F291" s="12"/>
      <c r="G291" s="12"/>
      <c r="H291" s="12"/>
      <c r="I291" s="12"/>
      <c r="J291" s="12"/>
      <c r="K291" s="12"/>
      <c r="L291" s="12"/>
      <c r="M291" s="12"/>
      <c r="N291" s="12"/>
      <c r="O291" s="22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</row>
    <row r="292" spans="1:83" s="16" customFormat="1" ht="21.75" customHeight="1">
      <c r="A292" s="123"/>
      <c r="B292" s="37" t="s">
        <v>30</v>
      </c>
      <c r="C292" s="12">
        <v>357</v>
      </c>
      <c r="D292" s="69">
        <v>305</v>
      </c>
      <c r="E292" s="12">
        <v>308</v>
      </c>
      <c r="F292" s="12"/>
      <c r="G292" s="12"/>
      <c r="H292" s="12"/>
      <c r="I292" s="12"/>
      <c r="J292" s="12"/>
      <c r="K292" s="12"/>
      <c r="L292" s="12"/>
      <c r="M292" s="12"/>
      <c r="N292" s="12"/>
      <c r="O292" s="22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</row>
    <row r="293" ht="14.25"/>
    <row r="294" ht="14.25"/>
  </sheetData>
  <sheetProtection/>
  <protectedRanges>
    <protectedRange sqref="AA310 AB347:AU361 AA428 AF512 A295:M316 AA295:AJ309 AK298:AK309 AK295:AK296 AF514:AF525 W526:W558 W494:W511 A317:C317 H317:M317 A318:M344 A560:W590 A593:W607 A347:W493 A494:V558 AA414:AL427 A609:W623 Z512:AE525" name="Servidores"/>
    <protectedRange sqref="D317:G317" name="Rango1"/>
    <protectedRange sqref="D266:D269 D240:D247 D287:D292 D249:D264 D271:D276 D278:D285" name="Rango1_1"/>
  </protectedRanges>
  <mergeCells count="33">
    <mergeCell ref="A270:A272"/>
    <mergeCell ref="A277:A285"/>
    <mergeCell ref="A286:A292"/>
    <mergeCell ref="A216:A224"/>
    <mergeCell ref="A225:A231"/>
    <mergeCell ref="A232:A235"/>
    <mergeCell ref="A238:O238"/>
    <mergeCell ref="A248:A250"/>
    <mergeCell ref="A265:A268"/>
    <mergeCell ref="A159:A167"/>
    <mergeCell ref="A168:A174"/>
    <mergeCell ref="A177:O177"/>
    <mergeCell ref="A187:A189"/>
    <mergeCell ref="A204:A207"/>
    <mergeCell ref="A209:A211"/>
    <mergeCell ref="A102:A110"/>
    <mergeCell ref="A111:A117"/>
    <mergeCell ref="A120:O120"/>
    <mergeCell ref="A130:A132"/>
    <mergeCell ref="A147:A150"/>
    <mergeCell ref="A152:A154"/>
    <mergeCell ref="A50:A56"/>
    <mergeCell ref="A57:A60"/>
    <mergeCell ref="A63:O63"/>
    <mergeCell ref="A73:A75"/>
    <mergeCell ref="A90:A93"/>
    <mergeCell ref="A95:A97"/>
    <mergeCell ref="A1:O1"/>
    <mergeCell ref="A2:O2"/>
    <mergeCell ref="A12:A14"/>
    <mergeCell ref="A29:A32"/>
    <mergeCell ref="A34:A36"/>
    <mergeCell ref="A41:A49"/>
  </mergeCells>
  <printOptions/>
  <pageMargins left="0.7" right="0.7" top="0.75" bottom="0.75" header="0.3" footer="0.3"/>
  <pageSetup horizontalDpi="600" verticalDpi="600" orientation="landscape" paperSize="5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I27"/>
  <sheetViews>
    <sheetView zoomScalePageLayoutView="0" workbookViewId="0" topLeftCell="A7">
      <selection activeCell="C16" sqref="C16:H16"/>
    </sheetView>
  </sheetViews>
  <sheetFormatPr defaultColWidth="11.421875" defaultRowHeight="15"/>
  <cols>
    <col min="1" max="1" width="3.8515625" style="3" bestFit="1" customWidth="1"/>
    <col min="2" max="2" width="35.00390625" style="3" customWidth="1"/>
    <col min="3" max="8" width="10.7109375" style="3" customWidth="1"/>
    <col min="9" max="9" width="14.57421875" style="3" customWidth="1"/>
    <col min="10" max="16384" width="11.421875" style="3" customWidth="1"/>
  </cols>
  <sheetData>
    <row r="1" spans="2:9" ht="20.25" customHeight="1">
      <c r="B1" s="141" t="s">
        <v>72</v>
      </c>
      <c r="C1" s="141"/>
      <c r="D1" s="141"/>
      <c r="E1" s="141"/>
      <c r="F1" s="141"/>
      <c r="G1" s="141"/>
      <c r="H1" s="141"/>
      <c r="I1" s="141"/>
    </row>
    <row r="2" spans="3:9" s="2" customFormat="1" ht="31.5">
      <c r="C2" s="2" t="s">
        <v>31</v>
      </c>
      <c r="D2" s="2" t="s">
        <v>32</v>
      </c>
      <c r="E2" s="2" t="s">
        <v>33</v>
      </c>
      <c r="F2" s="2" t="s">
        <v>34</v>
      </c>
      <c r="G2" s="2" t="s">
        <v>35</v>
      </c>
      <c r="H2" s="2" t="s">
        <v>36</v>
      </c>
      <c r="I2" s="4" t="s">
        <v>73</v>
      </c>
    </row>
    <row r="3" spans="1:9" s="5" customFormat="1" ht="21" customHeight="1">
      <c r="A3" s="6">
        <v>1</v>
      </c>
      <c r="B3" s="8" t="s">
        <v>68</v>
      </c>
      <c r="C3" s="6">
        <f>1C!C14</f>
        <v>23</v>
      </c>
      <c r="D3" s="6">
        <f>1C!D14</f>
        <v>32</v>
      </c>
      <c r="E3" s="6">
        <f>1C!E14</f>
        <v>21</v>
      </c>
      <c r="F3" s="6">
        <f>1C!F14</f>
        <v>0</v>
      </c>
      <c r="G3" s="6">
        <f>1C!G14</f>
        <v>0</v>
      </c>
      <c r="H3" s="6">
        <f>1C!H14</f>
        <v>0</v>
      </c>
      <c r="I3" s="2">
        <f aca="true" t="shared" si="0" ref="I3:I24">SUM(C3:H3)</f>
        <v>76</v>
      </c>
    </row>
    <row r="4" spans="1:9" s="5" customFormat="1" ht="21" customHeight="1">
      <c r="A4" s="6">
        <v>2</v>
      </c>
      <c r="B4" s="8" t="s">
        <v>69</v>
      </c>
      <c r="C4" s="6" t="e">
        <f>+#REF!</f>
        <v>#REF!</v>
      </c>
      <c r="D4" s="6" t="e">
        <f>+#REF!</f>
        <v>#REF!</v>
      </c>
      <c r="E4" s="6" t="e">
        <f>+#REF!</f>
        <v>#REF!</v>
      </c>
      <c r="F4" s="6" t="e">
        <f>+#REF!</f>
        <v>#REF!</v>
      </c>
      <c r="G4" s="6" t="e">
        <f>+#REF!</f>
        <v>#REF!</v>
      </c>
      <c r="H4" s="6" t="e">
        <f>+#REF!</f>
        <v>#REF!</v>
      </c>
      <c r="I4" s="2" t="e">
        <f t="shared" si="0"/>
        <v>#REF!</v>
      </c>
    </row>
    <row r="5" spans="1:9" s="5" customFormat="1" ht="21" customHeight="1">
      <c r="A5" s="6">
        <v>3</v>
      </c>
      <c r="B5" s="8" t="s">
        <v>70</v>
      </c>
      <c r="C5" s="10" t="e">
        <f>+#REF!</f>
        <v>#REF!</v>
      </c>
      <c r="D5" s="10" t="e">
        <f>+#REF!</f>
        <v>#REF!</v>
      </c>
      <c r="E5" s="10" t="e">
        <f>+#REF!</f>
        <v>#REF!</v>
      </c>
      <c r="F5" s="10" t="e">
        <f>+#REF!</f>
        <v>#REF!</v>
      </c>
      <c r="G5" s="10" t="e">
        <f>+#REF!</f>
        <v>#REF!</v>
      </c>
      <c r="H5" s="10" t="e">
        <f>+#REF!</f>
        <v>#REF!</v>
      </c>
      <c r="I5" s="2" t="e">
        <f t="shared" si="0"/>
        <v>#REF!</v>
      </c>
    </row>
    <row r="6" spans="1:9" s="5" customFormat="1" ht="21" customHeight="1">
      <c r="A6" s="6">
        <v>4</v>
      </c>
      <c r="B6" s="8" t="s">
        <v>71</v>
      </c>
      <c r="C6" s="10" t="e">
        <f>+#REF!</f>
        <v>#REF!</v>
      </c>
      <c r="D6" s="10" t="e">
        <f>+#REF!</f>
        <v>#REF!</v>
      </c>
      <c r="E6" s="10" t="e">
        <f>+#REF!</f>
        <v>#REF!</v>
      </c>
      <c r="F6" s="10" t="e">
        <f>+#REF!</f>
        <v>#REF!</v>
      </c>
      <c r="G6" s="10" t="e">
        <f>+#REF!</f>
        <v>#REF!</v>
      </c>
      <c r="H6" s="10" t="e">
        <f>+#REF!</f>
        <v>#REF!</v>
      </c>
      <c r="I6" s="2" t="e">
        <f t="shared" si="0"/>
        <v>#REF!</v>
      </c>
    </row>
    <row r="7" spans="1:9" s="5" customFormat="1" ht="21" customHeight="1">
      <c r="A7" s="6">
        <v>5</v>
      </c>
      <c r="B7" s="8" t="s">
        <v>74</v>
      </c>
      <c r="C7" s="6">
        <f>+MERC!C14</f>
        <v>20</v>
      </c>
      <c r="D7" s="6">
        <f>+MERC!D14</f>
        <v>19</v>
      </c>
      <c r="E7" s="6">
        <f>+MERC!E14</f>
        <v>20</v>
      </c>
      <c r="F7" s="6">
        <f>+MERC!F14</f>
        <v>0</v>
      </c>
      <c r="G7" s="6">
        <f>+MERC!G14</f>
        <v>0</v>
      </c>
      <c r="H7" s="6">
        <f>+MERC!H14</f>
        <v>0</v>
      </c>
      <c r="I7" s="2">
        <f t="shared" si="0"/>
        <v>59</v>
      </c>
    </row>
    <row r="8" spans="1:9" s="5" customFormat="1" ht="21" customHeight="1">
      <c r="A8" s="6">
        <v>6</v>
      </c>
      <c r="B8" s="8" t="s">
        <v>75</v>
      </c>
      <c r="C8" s="6">
        <f>+CJUA!C14</f>
        <v>17</v>
      </c>
      <c r="D8" s="6">
        <f>+CJUA!D14</f>
        <v>31</v>
      </c>
      <c r="E8" s="6">
        <f>+CJUA!E14</f>
        <v>13</v>
      </c>
      <c r="F8" s="6">
        <f>+CJUA!F14</f>
        <v>0</v>
      </c>
      <c r="G8" s="6">
        <f>+CJUA!G14</f>
        <v>0</v>
      </c>
      <c r="H8" s="6">
        <f>+CJUA!H14</f>
        <v>0</v>
      </c>
      <c r="I8" s="2">
        <f t="shared" si="0"/>
        <v>61</v>
      </c>
    </row>
    <row r="9" spans="1:9" s="5" customFormat="1" ht="21" customHeight="1">
      <c r="A9" s="6">
        <v>7</v>
      </c>
      <c r="B9" s="8" t="s">
        <v>76</v>
      </c>
      <c r="C9" s="10" t="e">
        <f>+#REF!</f>
        <v>#REF!</v>
      </c>
      <c r="D9" s="10" t="e">
        <f>+#REF!</f>
        <v>#REF!</v>
      </c>
      <c r="E9" s="10" t="e">
        <f>+#REF!</f>
        <v>#REF!</v>
      </c>
      <c r="F9" s="10" t="e">
        <f>+#REF!</f>
        <v>#REF!</v>
      </c>
      <c r="G9" s="10" t="e">
        <f>+#REF!</f>
        <v>#REF!</v>
      </c>
      <c r="H9" s="10" t="e">
        <f>+#REF!</f>
        <v>#REF!</v>
      </c>
      <c r="I9" s="2" t="e">
        <f t="shared" si="0"/>
        <v>#REF!</v>
      </c>
    </row>
    <row r="10" spans="1:9" s="5" customFormat="1" ht="21" customHeight="1">
      <c r="A10" s="6">
        <v>8</v>
      </c>
      <c r="B10" s="8" t="s">
        <v>77</v>
      </c>
      <c r="C10" s="10">
        <f>+1F!C14</f>
        <v>38</v>
      </c>
      <c r="D10" s="10">
        <f>+1F!D14</f>
        <v>15</v>
      </c>
      <c r="E10" s="10">
        <f>+1F!E14</f>
        <v>11</v>
      </c>
      <c r="F10" s="10">
        <f>+1F!F14</f>
        <v>0</v>
      </c>
      <c r="G10" s="10">
        <f>+1F!G14</f>
        <v>0</v>
      </c>
      <c r="H10" s="10">
        <f>+1F!H14</f>
        <v>0</v>
      </c>
      <c r="I10" s="2">
        <f t="shared" si="0"/>
        <v>64</v>
      </c>
    </row>
    <row r="11" spans="1:9" s="5" customFormat="1" ht="21" customHeight="1">
      <c r="A11" s="6">
        <v>9</v>
      </c>
      <c r="B11" s="8" t="s">
        <v>78</v>
      </c>
      <c r="C11" s="10" t="e">
        <f>+#REF!</f>
        <v>#REF!</v>
      </c>
      <c r="D11" s="10" t="e">
        <f>+#REF!</f>
        <v>#REF!</v>
      </c>
      <c r="E11" s="10" t="e">
        <f>+#REF!</f>
        <v>#REF!</v>
      </c>
      <c r="F11" s="10" t="e">
        <f>+#REF!</f>
        <v>#REF!</v>
      </c>
      <c r="G11" s="10" t="e">
        <f>+#REF!</f>
        <v>#REF!</v>
      </c>
      <c r="H11" s="10" t="e">
        <f>+#REF!</f>
        <v>#REF!</v>
      </c>
      <c r="I11" s="2" t="e">
        <f t="shared" si="0"/>
        <v>#REF!</v>
      </c>
    </row>
    <row r="12" spans="1:9" s="5" customFormat="1" ht="21" customHeight="1">
      <c r="A12" s="6">
        <v>10</v>
      </c>
      <c r="B12" s="8" t="s">
        <v>79</v>
      </c>
      <c r="C12" s="6" t="e">
        <f>+#REF!</f>
        <v>#REF!</v>
      </c>
      <c r="D12" s="6" t="e">
        <f>+#REF!</f>
        <v>#REF!</v>
      </c>
      <c r="E12" s="6" t="e">
        <f>+#REF!</f>
        <v>#REF!</v>
      </c>
      <c r="F12" s="6" t="e">
        <f>+#REF!</f>
        <v>#REF!</v>
      </c>
      <c r="G12" s="6" t="e">
        <f>+#REF!</f>
        <v>#REF!</v>
      </c>
      <c r="H12" s="6" t="e">
        <f>+#REF!</f>
        <v>#REF!</v>
      </c>
      <c r="I12" s="2" t="e">
        <f t="shared" si="0"/>
        <v>#REF!</v>
      </c>
    </row>
    <row r="13" spans="1:9" s="5" customFormat="1" ht="21" customHeight="1">
      <c r="A13" s="6">
        <v>11</v>
      </c>
      <c r="B13" s="8" t="s">
        <v>80</v>
      </c>
      <c r="C13" s="6" t="e">
        <f>+#REF!</f>
        <v>#REF!</v>
      </c>
      <c r="D13" s="6" t="e">
        <f>+#REF!</f>
        <v>#REF!</v>
      </c>
      <c r="E13" s="6" t="e">
        <f>+#REF!</f>
        <v>#REF!</v>
      </c>
      <c r="F13" s="6" t="e">
        <f>+#REF!</f>
        <v>#REF!</v>
      </c>
      <c r="G13" s="6" t="e">
        <f>+#REF!</f>
        <v>#REF!</v>
      </c>
      <c r="H13" s="6" t="e">
        <f>+#REF!</f>
        <v>#REF!</v>
      </c>
      <c r="I13" s="2" t="e">
        <f t="shared" si="0"/>
        <v>#REF!</v>
      </c>
    </row>
    <row r="14" spans="1:9" s="5" customFormat="1" ht="21" customHeight="1">
      <c r="A14" s="6">
        <v>12</v>
      </c>
      <c r="B14" s="8" t="s">
        <v>81</v>
      </c>
      <c r="C14" s="6" t="e">
        <f>+#REF!</f>
        <v>#REF!</v>
      </c>
      <c r="D14" s="6" t="e">
        <f>+#REF!</f>
        <v>#REF!</v>
      </c>
      <c r="E14" s="6" t="e">
        <f>+#REF!</f>
        <v>#REF!</v>
      </c>
      <c r="F14" s="6" t="e">
        <f>+#REF!</f>
        <v>#REF!</v>
      </c>
      <c r="G14" s="6" t="e">
        <f>+#REF!</f>
        <v>#REF!</v>
      </c>
      <c r="H14" s="6" t="e">
        <f>+#REF!</f>
        <v>#REF!</v>
      </c>
      <c r="I14" s="2" t="e">
        <f t="shared" si="0"/>
        <v>#REF!</v>
      </c>
    </row>
    <row r="15" spans="1:9" s="5" customFormat="1" ht="21" customHeight="1">
      <c r="A15" s="6">
        <v>13</v>
      </c>
      <c r="B15" s="8" t="s">
        <v>82</v>
      </c>
      <c r="C15" s="6" t="e">
        <f>+#REF!</f>
        <v>#REF!</v>
      </c>
      <c r="D15" s="6" t="e">
        <f>+#REF!</f>
        <v>#REF!</v>
      </c>
      <c r="E15" s="6" t="e">
        <f>+#REF!</f>
        <v>#REF!</v>
      </c>
      <c r="F15" s="6" t="e">
        <f>+#REF!</f>
        <v>#REF!</v>
      </c>
      <c r="G15" s="6" t="e">
        <f>+#REF!</f>
        <v>#REF!</v>
      </c>
      <c r="H15" s="6" t="e">
        <f>+#REF!</f>
        <v>#REF!</v>
      </c>
      <c r="I15" s="2" t="e">
        <f t="shared" si="0"/>
        <v>#REF!</v>
      </c>
    </row>
    <row r="16" spans="1:9" s="5" customFormat="1" ht="21" customHeight="1">
      <c r="A16" s="6">
        <v>14</v>
      </c>
      <c r="B16" s="8" t="s">
        <v>83</v>
      </c>
      <c r="C16" s="6">
        <f>+MOR!C14</f>
        <v>8</v>
      </c>
      <c r="D16" s="6">
        <f>+MOR!D14</f>
        <v>14</v>
      </c>
      <c r="E16" s="6">
        <f>+MOR!E14</f>
        <v>16</v>
      </c>
      <c r="F16" s="6">
        <f>+MOR!F14</f>
        <v>0</v>
      </c>
      <c r="G16" s="6">
        <f>+MOR!G14</f>
        <v>0</v>
      </c>
      <c r="H16" s="6">
        <f>+MOR!H14</f>
        <v>0</v>
      </c>
      <c r="I16" s="2">
        <f t="shared" si="0"/>
        <v>38</v>
      </c>
    </row>
    <row r="17" spans="1:9" s="5" customFormat="1" ht="21" customHeight="1">
      <c r="A17" s="6">
        <v>15</v>
      </c>
      <c r="B17" s="8" t="s">
        <v>84</v>
      </c>
      <c r="C17" s="6" t="e">
        <f>+#REF!</f>
        <v>#REF!</v>
      </c>
      <c r="D17" s="6" t="e">
        <f>+#REF!</f>
        <v>#REF!</v>
      </c>
      <c r="E17" s="6" t="e">
        <f>+#REF!</f>
        <v>#REF!</v>
      </c>
      <c r="F17" s="6" t="e">
        <f>+#REF!</f>
        <v>#REF!</v>
      </c>
      <c r="G17" s="6" t="e">
        <f>+#REF!</f>
        <v>#REF!</v>
      </c>
      <c r="H17" s="6" t="e">
        <f>+#REF!</f>
        <v>#REF!</v>
      </c>
      <c r="I17" s="2" t="e">
        <f t="shared" si="0"/>
        <v>#REF!</v>
      </c>
    </row>
    <row r="18" spans="1:9" s="5" customFormat="1" ht="21" customHeight="1">
      <c r="A18" s="6">
        <v>16</v>
      </c>
      <c r="B18" s="8" t="s">
        <v>85</v>
      </c>
      <c r="C18" s="9" t="e">
        <f>+#REF!</f>
        <v>#REF!</v>
      </c>
      <c r="D18" s="9" t="e">
        <f>+#REF!</f>
        <v>#REF!</v>
      </c>
      <c r="E18" s="9" t="e">
        <f>+#REF!</f>
        <v>#REF!</v>
      </c>
      <c r="F18" s="9" t="e">
        <f>+#REF!</f>
        <v>#REF!</v>
      </c>
      <c r="G18" s="9" t="e">
        <f>+#REF!</f>
        <v>#REF!</v>
      </c>
      <c r="H18" s="9" t="e">
        <f>+#REF!</f>
        <v>#REF!</v>
      </c>
      <c r="I18" s="2" t="e">
        <f t="shared" si="0"/>
        <v>#REF!</v>
      </c>
    </row>
    <row r="19" spans="1:9" s="5" customFormat="1" ht="21" customHeight="1">
      <c r="A19" s="6">
        <v>17</v>
      </c>
      <c r="B19" s="8" t="s">
        <v>86</v>
      </c>
      <c r="C19" s="6"/>
      <c r="D19" s="6"/>
      <c r="E19" s="6"/>
      <c r="F19" s="6"/>
      <c r="G19" s="6"/>
      <c r="H19" s="6"/>
      <c r="I19" s="2">
        <f t="shared" si="0"/>
        <v>0</v>
      </c>
    </row>
    <row r="20" spans="1:9" s="5" customFormat="1" ht="21" customHeight="1">
      <c r="A20" s="6">
        <v>18</v>
      </c>
      <c r="C20" s="6"/>
      <c r="D20" s="6"/>
      <c r="E20" s="6"/>
      <c r="F20" s="6"/>
      <c r="G20" s="6"/>
      <c r="H20" s="6"/>
      <c r="I20" s="2">
        <f t="shared" si="0"/>
        <v>0</v>
      </c>
    </row>
    <row r="21" spans="1:9" s="5" customFormat="1" ht="21" customHeight="1">
      <c r="A21" s="6">
        <v>19</v>
      </c>
      <c r="C21" s="6"/>
      <c r="D21" s="6"/>
      <c r="E21" s="6"/>
      <c r="F21" s="6"/>
      <c r="G21" s="6"/>
      <c r="H21" s="6"/>
      <c r="I21" s="2">
        <f t="shared" si="0"/>
        <v>0</v>
      </c>
    </row>
    <row r="22" spans="1:9" s="5" customFormat="1" ht="21" customHeight="1">
      <c r="A22" s="6">
        <v>20</v>
      </c>
      <c r="C22" s="6"/>
      <c r="D22" s="6"/>
      <c r="E22" s="6"/>
      <c r="F22" s="6"/>
      <c r="G22" s="6"/>
      <c r="H22" s="6"/>
      <c r="I22" s="2">
        <f t="shared" si="0"/>
        <v>0</v>
      </c>
    </row>
    <row r="23" spans="1:9" s="5" customFormat="1" ht="21" customHeight="1">
      <c r="A23" s="6">
        <v>21</v>
      </c>
      <c r="C23" s="6"/>
      <c r="D23" s="6"/>
      <c r="E23" s="6"/>
      <c r="F23" s="6"/>
      <c r="G23" s="6"/>
      <c r="H23" s="6"/>
      <c r="I23" s="2">
        <f t="shared" si="0"/>
        <v>0</v>
      </c>
    </row>
    <row r="24" spans="1:9" s="5" customFormat="1" ht="21" customHeight="1">
      <c r="A24" s="6">
        <v>22</v>
      </c>
      <c r="C24" s="6"/>
      <c r="D24" s="6"/>
      <c r="E24" s="6"/>
      <c r="F24" s="6"/>
      <c r="G24" s="6"/>
      <c r="H24" s="6"/>
      <c r="I24" s="2">
        <f t="shared" si="0"/>
        <v>0</v>
      </c>
    </row>
    <row r="25" spans="3:9" s="5" customFormat="1" ht="21" customHeight="1">
      <c r="C25" s="6"/>
      <c r="D25" s="6"/>
      <c r="E25" s="6"/>
      <c r="F25" s="6"/>
      <c r="G25" s="6"/>
      <c r="H25" s="6"/>
      <c r="I25" s="6"/>
    </row>
    <row r="26" spans="3:9" s="5" customFormat="1" ht="21" customHeight="1">
      <c r="C26" s="6"/>
      <c r="D26" s="6"/>
      <c r="E26" s="6"/>
      <c r="F26" s="6"/>
      <c r="G26" s="6"/>
      <c r="H26" s="6"/>
      <c r="I26" s="6"/>
    </row>
    <row r="27" spans="3:9" ht="15">
      <c r="C27" s="7"/>
      <c r="D27" s="7"/>
      <c r="E27" s="7"/>
      <c r="F27" s="7"/>
      <c r="G27" s="7"/>
      <c r="H27" s="7"/>
      <c r="I27" s="7"/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1">
    <tabColor rgb="FFFFC000"/>
  </sheetPr>
  <dimension ref="B2:C16"/>
  <sheetViews>
    <sheetView zoomScalePageLayoutView="0" workbookViewId="0" topLeftCell="A4">
      <selection activeCell="C17" sqref="C17"/>
    </sheetView>
  </sheetViews>
  <sheetFormatPr defaultColWidth="11.421875" defaultRowHeight="15"/>
  <cols>
    <col min="2" max="2" width="14.7109375" style="1" customWidth="1"/>
    <col min="3" max="3" width="11.421875" style="11" customWidth="1"/>
  </cols>
  <sheetData>
    <row r="1" ht="21" customHeight="1"/>
    <row r="2" spans="2:3" ht="21" customHeight="1">
      <c r="B2" s="1" t="s">
        <v>91</v>
      </c>
      <c r="C2" s="11" t="e">
        <f>+1F!O31/1F!O29</f>
        <v>#DIV/0!</v>
      </c>
    </row>
    <row r="3" spans="2:3" ht="21" customHeight="1">
      <c r="B3" s="1" t="s">
        <v>92</v>
      </c>
      <c r="C3" s="11" t="e">
        <f>+#REF!/#REF!</f>
        <v>#REF!</v>
      </c>
    </row>
    <row r="4" spans="2:3" ht="21" customHeight="1">
      <c r="B4" s="1" t="s">
        <v>93</v>
      </c>
      <c r="C4" s="11" t="e">
        <f>+#REF!/#REF!</f>
        <v>#REF!</v>
      </c>
    </row>
    <row r="5" spans="2:3" ht="21" customHeight="1">
      <c r="B5" s="1" t="s">
        <v>94</v>
      </c>
      <c r="C5" s="11" t="e">
        <f>+#REF!/#REF!</f>
        <v>#REF!</v>
      </c>
    </row>
    <row r="6" spans="2:3" ht="21" customHeight="1">
      <c r="B6" s="1" t="s">
        <v>87</v>
      </c>
      <c r="C6" s="11" t="e">
        <f>1C!#REF!/1C!#REF!</f>
        <v>#REF!</v>
      </c>
    </row>
    <row r="7" spans="2:3" ht="21" customHeight="1">
      <c r="B7" s="1" t="s">
        <v>88</v>
      </c>
      <c r="C7" s="11" t="e">
        <f>+#REF!/#REF!</f>
        <v>#REF!</v>
      </c>
    </row>
    <row r="8" spans="2:3" ht="21" customHeight="1">
      <c r="B8" s="1" t="s">
        <v>89</v>
      </c>
      <c r="C8" s="11" t="e">
        <f>+#REF!/#REF!</f>
        <v>#REF!</v>
      </c>
    </row>
    <row r="9" spans="2:3" ht="21" customHeight="1">
      <c r="B9" s="1" t="s">
        <v>90</v>
      </c>
      <c r="C9" s="11" t="e">
        <f>+#REF!/#REF!</f>
        <v>#REF!</v>
      </c>
    </row>
    <row r="10" spans="2:3" ht="21" customHeight="1">
      <c r="B10" s="1" t="s">
        <v>74</v>
      </c>
      <c r="C10" s="11" t="e">
        <f>+MERC!O30/MERC!O28</f>
        <v>#DIV/0!</v>
      </c>
    </row>
    <row r="11" spans="2:3" ht="21" customHeight="1">
      <c r="B11" s="1" t="s">
        <v>95</v>
      </c>
      <c r="C11" s="11">
        <f>+CJUA!O30/CJUA!O28</f>
        <v>1.125</v>
      </c>
    </row>
    <row r="12" spans="2:3" ht="21" customHeight="1">
      <c r="B12" s="1" t="s">
        <v>96</v>
      </c>
      <c r="C12" s="11" t="e">
        <f>+#REF!/#REF!</f>
        <v>#REF!</v>
      </c>
    </row>
    <row r="13" spans="2:3" ht="21" customHeight="1">
      <c r="B13" s="1" t="s">
        <v>97</v>
      </c>
      <c r="C13" s="11" t="e">
        <f>+#REF!/#REF!</f>
        <v>#REF!</v>
      </c>
    </row>
    <row r="14" spans="2:3" ht="21" customHeight="1">
      <c r="B14" s="1" t="s">
        <v>98</v>
      </c>
      <c r="C14" s="11" t="e">
        <f>+#REF!/#REF!</f>
        <v>#REF!</v>
      </c>
    </row>
    <row r="15" spans="2:3" ht="21" customHeight="1">
      <c r="B15" s="1" t="s">
        <v>99</v>
      </c>
      <c r="C15" s="11">
        <f>+MOR!O30/MOR!O28</f>
        <v>0</v>
      </c>
    </row>
    <row r="16" spans="2:3" ht="21" customHeight="1">
      <c r="B16" s="1" t="s">
        <v>100</v>
      </c>
      <c r="C16" s="11" t="e">
        <f>+#REF!/#REF!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rgb="FFB2B2B2"/>
  </sheetPr>
  <dimension ref="A1:O163"/>
  <sheetViews>
    <sheetView zoomScale="90" zoomScaleNormal="90" workbookViewId="0" topLeftCell="A1">
      <selection activeCell="C7" sqref="C7"/>
    </sheetView>
  </sheetViews>
  <sheetFormatPr defaultColWidth="13.7109375" defaultRowHeight="15" zeroHeight="1"/>
  <cols>
    <col min="1" max="1" width="9.140625" style="25" customWidth="1"/>
    <col min="2" max="2" width="44.00390625" style="26" customWidth="1"/>
    <col min="3" max="15" width="10.28125" style="15" customWidth="1"/>
    <col min="16" max="16" width="7.00390625" style="15" customWidth="1"/>
    <col min="17" max="18" width="7.00390625" style="15" hidden="1" customWidth="1"/>
    <col min="19" max="19" width="16.00390625" style="15" hidden="1" customWidth="1"/>
    <col min="20" max="20" width="8.8515625" style="15" hidden="1" customWidth="1"/>
    <col min="21" max="32" width="8.7109375" style="15" hidden="1" customWidth="1"/>
    <col min="33" max="41" width="8.8515625" style="15" hidden="1" customWidth="1"/>
    <col min="42" max="16384" width="0" style="15" hidden="1" customWidth="1"/>
  </cols>
  <sheetData>
    <row r="1" spans="1:15" ht="23.25" customHeight="1">
      <c r="A1" s="100" t="s">
        <v>137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16" customFormat="1" ht="22.5" customHeight="1">
      <c r="A2" s="102" t="s">
        <v>120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s="16" customFormat="1" ht="26.25" customHeight="1">
      <c r="A3" s="17"/>
      <c r="B3" s="18"/>
      <c r="C3" s="19" t="s">
        <v>31</v>
      </c>
      <c r="D3" s="19" t="s">
        <v>32</v>
      </c>
      <c r="E3" s="19" t="s">
        <v>33</v>
      </c>
      <c r="F3" s="19" t="s">
        <v>34</v>
      </c>
      <c r="G3" s="19" t="s">
        <v>35</v>
      </c>
      <c r="H3" s="19" t="s">
        <v>36</v>
      </c>
      <c r="I3" s="19" t="s">
        <v>37</v>
      </c>
      <c r="J3" s="19" t="s">
        <v>38</v>
      </c>
      <c r="K3" s="19" t="s">
        <v>39</v>
      </c>
      <c r="L3" s="19" t="s">
        <v>40</v>
      </c>
      <c r="M3" s="19" t="s">
        <v>41</v>
      </c>
      <c r="N3" s="19" t="s">
        <v>42</v>
      </c>
      <c r="O3" s="19" t="s">
        <v>43</v>
      </c>
    </row>
    <row r="4" spans="1:15" s="16" customFormat="1" ht="21.75" customHeight="1">
      <c r="A4" s="12">
        <v>1</v>
      </c>
      <c r="B4" s="20" t="s">
        <v>0</v>
      </c>
      <c r="C4" s="81">
        <f>+C58+C113</f>
        <v>71</v>
      </c>
      <c r="D4" s="81">
        <f aca="true" t="shared" si="0" ref="D4:O4">+D58+D113</f>
        <v>63</v>
      </c>
      <c r="E4" s="81">
        <f t="shared" si="0"/>
        <v>64</v>
      </c>
      <c r="F4" s="81">
        <f t="shared" si="0"/>
        <v>0</v>
      </c>
      <c r="G4" s="81">
        <f t="shared" si="0"/>
        <v>0</v>
      </c>
      <c r="H4" s="81">
        <f t="shared" si="0"/>
        <v>0</v>
      </c>
      <c r="I4" s="81">
        <f t="shared" si="0"/>
        <v>0</v>
      </c>
      <c r="J4" s="81">
        <f t="shared" si="0"/>
        <v>0</v>
      </c>
      <c r="K4" s="81">
        <f t="shared" si="0"/>
        <v>0</v>
      </c>
      <c r="L4" s="81">
        <f t="shared" si="0"/>
        <v>0</v>
      </c>
      <c r="M4" s="81">
        <f t="shared" si="0"/>
        <v>0</v>
      </c>
      <c r="N4" s="81">
        <f t="shared" si="0"/>
        <v>0</v>
      </c>
      <c r="O4" s="81">
        <f t="shared" si="0"/>
        <v>198</v>
      </c>
    </row>
    <row r="5" spans="1:15" s="16" customFormat="1" ht="30.75" customHeight="1">
      <c r="A5" s="12">
        <v>2</v>
      </c>
      <c r="B5" s="20" t="s">
        <v>1</v>
      </c>
      <c r="C5" s="81">
        <f aca="true" t="shared" si="1" ref="C5:O13">+C59+C114</f>
        <v>0</v>
      </c>
      <c r="D5" s="81">
        <f t="shared" si="1"/>
        <v>0</v>
      </c>
      <c r="E5" s="81">
        <f t="shared" si="1"/>
        <v>1</v>
      </c>
      <c r="F5" s="81">
        <f t="shared" si="1"/>
        <v>0</v>
      </c>
      <c r="G5" s="81">
        <f t="shared" si="1"/>
        <v>0</v>
      </c>
      <c r="H5" s="81">
        <f t="shared" si="1"/>
        <v>0</v>
      </c>
      <c r="I5" s="81">
        <f t="shared" si="1"/>
        <v>0</v>
      </c>
      <c r="J5" s="81">
        <f t="shared" si="1"/>
        <v>0</v>
      </c>
      <c r="K5" s="81">
        <f t="shared" si="1"/>
        <v>0</v>
      </c>
      <c r="L5" s="81">
        <f t="shared" si="1"/>
        <v>0</v>
      </c>
      <c r="M5" s="81">
        <f t="shared" si="1"/>
        <v>0</v>
      </c>
      <c r="N5" s="81">
        <f t="shared" si="1"/>
        <v>0</v>
      </c>
      <c r="O5" s="81">
        <f t="shared" si="1"/>
        <v>1</v>
      </c>
    </row>
    <row r="6" spans="1:15" s="16" customFormat="1" ht="21.75" customHeight="1">
      <c r="A6" s="12">
        <v>3</v>
      </c>
      <c r="B6" s="20" t="s">
        <v>2</v>
      </c>
      <c r="C6" s="81">
        <f t="shared" si="1"/>
        <v>4</v>
      </c>
      <c r="D6" s="81">
        <f t="shared" si="1"/>
        <v>5</v>
      </c>
      <c r="E6" s="81">
        <f t="shared" si="1"/>
        <v>3</v>
      </c>
      <c r="F6" s="81">
        <f t="shared" si="1"/>
        <v>0</v>
      </c>
      <c r="G6" s="81">
        <f t="shared" si="1"/>
        <v>0</v>
      </c>
      <c r="H6" s="81">
        <f t="shared" si="1"/>
        <v>0</v>
      </c>
      <c r="I6" s="81">
        <f t="shared" si="1"/>
        <v>0</v>
      </c>
      <c r="J6" s="81">
        <f t="shared" si="1"/>
        <v>0</v>
      </c>
      <c r="K6" s="81">
        <f t="shared" si="1"/>
        <v>0</v>
      </c>
      <c r="L6" s="81">
        <f t="shared" si="1"/>
        <v>0</v>
      </c>
      <c r="M6" s="81">
        <f t="shared" si="1"/>
        <v>0</v>
      </c>
      <c r="N6" s="81">
        <f t="shared" si="1"/>
        <v>0</v>
      </c>
      <c r="O6" s="81">
        <f t="shared" si="1"/>
        <v>12</v>
      </c>
    </row>
    <row r="7" spans="1:15" s="16" customFormat="1" ht="21.75" customHeight="1">
      <c r="A7" s="12">
        <v>4</v>
      </c>
      <c r="B7" s="20" t="s">
        <v>3</v>
      </c>
      <c r="C7" s="81">
        <f t="shared" si="1"/>
        <v>1</v>
      </c>
      <c r="D7" s="81">
        <f t="shared" si="1"/>
        <v>1</v>
      </c>
      <c r="E7" s="81">
        <f t="shared" si="1"/>
        <v>1</v>
      </c>
      <c r="F7" s="81">
        <f t="shared" si="1"/>
        <v>0</v>
      </c>
      <c r="G7" s="81">
        <f t="shared" si="1"/>
        <v>0</v>
      </c>
      <c r="H7" s="81">
        <f t="shared" si="1"/>
        <v>0</v>
      </c>
      <c r="I7" s="81">
        <f t="shared" si="1"/>
        <v>0</v>
      </c>
      <c r="J7" s="81">
        <f t="shared" si="1"/>
        <v>0</v>
      </c>
      <c r="K7" s="81">
        <f t="shared" si="1"/>
        <v>0</v>
      </c>
      <c r="L7" s="81">
        <f t="shared" si="1"/>
        <v>0</v>
      </c>
      <c r="M7" s="81">
        <f t="shared" si="1"/>
        <v>0</v>
      </c>
      <c r="N7" s="81">
        <f t="shared" si="1"/>
        <v>0</v>
      </c>
      <c r="O7" s="81">
        <f t="shared" si="1"/>
        <v>3</v>
      </c>
    </row>
    <row r="8" spans="1:15" s="16" customFormat="1" ht="21.75" customHeight="1">
      <c r="A8" s="12">
        <v>5</v>
      </c>
      <c r="B8" s="20" t="s">
        <v>4</v>
      </c>
      <c r="C8" s="81">
        <f t="shared" si="1"/>
        <v>7</v>
      </c>
      <c r="D8" s="81">
        <f t="shared" si="1"/>
        <v>5</v>
      </c>
      <c r="E8" s="81">
        <f t="shared" si="1"/>
        <v>4</v>
      </c>
      <c r="F8" s="81">
        <f t="shared" si="1"/>
        <v>0</v>
      </c>
      <c r="G8" s="81">
        <f t="shared" si="1"/>
        <v>0</v>
      </c>
      <c r="H8" s="81">
        <f t="shared" si="1"/>
        <v>0</v>
      </c>
      <c r="I8" s="81">
        <f t="shared" si="1"/>
        <v>0</v>
      </c>
      <c r="J8" s="81">
        <f t="shared" si="1"/>
        <v>0</v>
      </c>
      <c r="K8" s="81">
        <f t="shared" si="1"/>
        <v>0</v>
      </c>
      <c r="L8" s="81">
        <f t="shared" si="1"/>
        <v>0</v>
      </c>
      <c r="M8" s="81">
        <f t="shared" si="1"/>
        <v>0</v>
      </c>
      <c r="N8" s="81">
        <f t="shared" si="1"/>
        <v>0</v>
      </c>
      <c r="O8" s="81">
        <f t="shared" si="1"/>
        <v>16</v>
      </c>
    </row>
    <row r="9" spans="1:15" s="16" customFormat="1" ht="21.75" customHeight="1">
      <c r="A9" s="12">
        <v>6</v>
      </c>
      <c r="B9" s="20" t="s">
        <v>5</v>
      </c>
      <c r="C9" s="81">
        <f t="shared" si="1"/>
        <v>0</v>
      </c>
      <c r="D9" s="81">
        <f t="shared" si="1"/>
        <v>1</v>
      </c>
      <c r="E9" s="81">
        <f t="shared" si="1"/>
        <v>1</v>
      </c>
      <c r="F9" s="81">
        <f t="shared" si="1"/>
        <v>0</v>
      </c>
      <c r="G9" s="81">
        <f t="shared" si="1"/>
        <v>0</v>
      </c>
      <c r="H9" s="81">
        <f t="shared" si="1"/>
        <v>0</v>
      </c>
      <c r="I9" s="81">
        <f t="shared" si="1"/>
        <v>0</v>
      </c>
      <c r="J9" s="81">
        <f t="shared" si="1"/>
        <v>0</v>
      </c>
      <c r="K9" s="81">
        <f t="shared" si="1"/>
        <v>0</v>
      </c>
      <c r="L9" s="81">
        <f t="shared" si="1"/>
        <v>0</v>
      </c>
      <c r="M9" s="81">
        <f t="shared" si="1"/>
        <v>0</v>
      </c>
      <c r="N9" s="81">
        <f t="shared" si="1"/>
        <v>0</v>
      </c>
      <c r="O9" s="81">
        <f t="shared" si="1"/>
        <v>2</v>
      </c>
    </row>
    <row r="10" spans="1:15" s="16" customFormat="1" ht="21.75" customHeight="1">
      <c r="A10" s="12">
        <v>7</v>
      </c>
      <c r="B10" s="20" t="s">
        <v>6</v>
      </c>
      <c r="C10" s="81">
        <f t="shared" si="1"/>
        <v>337</v>
      </c>
      <c r="D10" s="81">
        <f t="shared" si="1"/>
        <v>240</v>
      </c>
      <c r="E10" s="81">
        <f t="shared" si="1"/>
        <v>225</v>
      </c>
      <c r="F10" s="81">
        <f t="shared" si="1"/>
        <v>0</v>
      </c>
      <c r="G10" s="81">
        <f t="shared" si="1"/>
        <v>0</v>
      </c>
      <c r="H10" s="81">
        <f t="shared" si="1"/>
        <v>0</v>
      </c>
      <c r="I10" s="81">
        <f t="shared" si="1"/>
        <v>0</v>
      </c>
      <c r="J10" s="81">
        <f t="shared" si="1"/>
        <v>0</v>
      </c>
      <c r="K10" s="81">
        <f t="shared" si="1"/>
        <v>0</v>
      </c>
      <c r="L10" s="81">
        <f t="shared" si="1"/>
        <v>0</v>
      </c>
      <c r="M10" s="81">
        <f t="shared" si="1"/>
        <v>0</v>
      </c>
      <c r="N10" s="81">
        <f t="shared" si="1"/>
        <v>0</v>
      </c>
      <c r="O10" s="81">
        <f t="shared" si="1"/>
        <v>802</v>
      </c>
    </row>
    <row r="11" spans="1:15" s="16" customFormat="1" ht="21.75" customHeight="1">
      <c r="A11" s="12">
        <v>8</v>
      </c>
      <c r="B11" s="20" t="s">
        <v>102</v>
      </c>
      <c r="C11" s="81">
        <f t="shared" si="1"/>
        <v>4</v>
      </c>
      <c r="D11" s="81">
        <f t="shared" si="1"/>
        <v>5</v>
      </c>
      <c r="E11" s="81">
        <f t="shared" si="1"/>
        <v>0</v>
      </c>
      <c r="F11" s="81">
        <f t="shared" si="1"/>
        <v>0</v>
      </c>
      <c r="G11" s="81">
        <f t="shared" si="1"/>
        <v>0</v>
      </c>
      <c r="H11" s="81">
        <f t="shared" si="1"/>
        <v>0</v>
      </c>
      <c r="I11" s="81">
        <f t="shared" si="1"/>
        <v>0</v>
      </c>
      <c r="J11" s="81">
        <f t="shared" si="1"/>
        <v>0</v>
      </c>
      <c r="K11" s="81">
        <f t="shared" si="1"/>
        <v>0</v>
      </c>
      <c r="L11" s="81">
        <f t="shared" si="1"/>
        <v>0</v>
      </c>
      <c r="M11" s="81">
        <f t="shared" si="1"/>
        <v>0</v>
      </c>
      <c r="N11" s="81">
        <f t="shared" si="1"/>
        <v>0</v>
      </c>
      <c r="O11" s="81">
        <f t="shared" si="1"/>
        <v>9</v>
      </c>
    </row>
    <row r="12" spans="1:15" s="16" customFormat="1" ht="21.75" customHeight="1">
      <c r="A12" s="97">
        <v>9</v>
      </c>
      <c r="B12" s="20" t="s">
        <v>44</v>
      </c>
      <c r="C12" s="81">
        <f t="shared" si="1"/>
        <v>66</v>
      </c>
      <c r="D12" s="81">
        <f t="shared" si="1"/>
        <v>72</v>
      </c>
      <c r="E12" s="81">
        <f t="shared" si="1"/>
        <v>55</v>
      </c>
      <c r="F12" s="81">
        <f t="shared" si="1"/>
        <v>0</v>
      </c>
      <c r="G12" s="81">
        <f t="shared" si="1"/>
        <v>0</v>
      </c>
      <c r="H12" s="81">
        <f t="shared" si="1"/>
        <v>0</v>
      </c>
      <c r="I12" s="81">
        <f t="shared" si="1"/>
        <v>0</v>
      </c>
      <c r="J12" s="81">
        <f t="shared" si="1"/>
        <v>0</v>
      </c>
      <c r="K12" s="81">
        <f t="shared" si="1"/>
        <v>0</v>
      </c>
      <c r="L12" s="81">
        <f t="shared" si="1"/>
        <v>0</v>
      </c>
      <c r="M12" s="81">
        <f t="shared" si="1"/>
        <v>0</v>
      </c>
      <c r="N12" s="81">
        <f t="shared" si="1"/>
        <v>0</v>
      </c>
      <c r="O12" s="81">
        <f t="shared" si="1"/>
        <v>193</v>
      </c>
    </row>
    <row r="13" spans="1:15" s="16" customFormat="1" ht="21.75" customHeight="1">
      <c r="A13" s="98"/>
      <c r="B13" s="21" t="s">
        <v>7</v>
      </c>
      <c r="C13" s="13">
        <f>+C67+C122</f>
        <v>18</v>
      </c>
      <c r="D13" s="13">
        <f t="shared" si="1"/>
        <v>20</v>
      </c>
      <c r="E13" s="13">
        <f t="shared" si="1"/>
        <v>12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81">
        <f t="shared" si="1"/>
        <v>50</v>
      </c>
    </row>
    <row r="14" spans="1:15" s="16" customFormat="1" ht="21.75" customHeight="1">
      <c r="A14" s="99"/>
      <c r="B14" s="21" t="s">
        <v>8</v>
      </c>
      <c r="C14" s="13">
        <f aca="true" t="shared" si="2" ref="C14:O29">+C68+C123</f>
        <v>48</v>
      </c>
      <c r="D14" s="13">
        <f t="shared" si="2"/>
        <v>52</v>
      </c>
      <c r="E14" s="13">
        <f t="shared" si="2"/>
        <v>43</v>
      </c>
      <c r="F14" s="13">
        <f t="shared" si="2"/>
        <v>0</v>
      </c>
      <c r="G14" s="13">
        <f t="shared" si="2"/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13">
        <f t="shared" si="2"/>
        <v>0</v>
      </c>
      <c r="M14" s="13">
        <f t="shared" si="2"/>
        <v>0</v>
      </c>
      <c r="N14" s="13">
        <f t="shared" si="2"/>
        <v>0</v>
      </c>
      <c r="O14" s="81">
        <f t="shared" si="2"/>
        <v>143</v>
      </c>
    </row>
    <row r="15" spans="1:15" s="16" customFormat="1" ht="28.5" customHeight="1">
      <c r="A15" s="12">
        <v>10</v>
      </c>
      <c r="B15" s="20" t="s">
        <v>114</v>
      </c>
      <c r="C15" s="81">
        <f t="shared" si="2"/>
        <v>42</v>
      </c>
      <c r="D15" s="81">
        <f t="shared" si="2"/>
        <v>33</v>
      </c>
      <c r="E15" s="81">
        <f t="shared" si="2"/>
        <v>39</v>
      </c>
      <c r="F15" s="81">
        <f t="shared" si="2"/>
        <v>0</v>
      </c>
      <c r="G15" s="81">
        <f t="shared" si="2"/>
        <v>0</v>
      </c>
      <c r="H15" s="81">
        <f t="shared" si="2"/>
        <v>0</v>
      </c>
      <c r="I15" s="81">
        <f t="shared" si="2"/>
        <v>0</v>
      </c>
      <c r="J15" s="81">
        <f t="shared" si="2"/>
        <v>0</v>
      </c>
      <c r="K15" s="81">
        <f t="shared" si="2"/>
        <v>0</v>
      </c>
      <c r="L15" s="81">
        <f t="shared" si="2"/>
        <v>0</v>
      </c>
      <c r="M15" s="81">
        <f t="shared" si="2"/>
        <v>0</v>
      </c>
      <c r="N15" s="81">
        <f t="shared" si="2"/>
        <v>0</v>
      </c>
      <c r="O15" s="81">
        <f t="shared" si="2"/>
        <v>114</v>
      </c>
    </row>
    <row r="16" spans="1:15" s="16" customFormat="1" ht="45">
      <c r="A16" s="12">
        <v>11</v>
      </c>
      <c r="B16" s="20" t="s">
        <v>104</v>
      </c>
      <c r="C16" s="81">
        <f t="shared" si="2"/>
        <v>42</v>
      </c>
      <c r="D16" s="81">
        <f t="shared" si="2"/>
        <v>33</v>
      </c>
      <c r="E16" s="81">
        <f t="shared" si="2"/>
        <v>39</v>
      </c>
      <c r="F16" s="81">
        <f t="shared" si="2"/>
        <v>0</v>
      </c>
      <c r="G16" s="81">
        <f t="shared" si="2"/>
        <v>0</v>
      </c>
      <c r="H16" s="81">
        <f t="shared" si="2"/>
        <v>0</v>
      </c>
      <c r="I16" s="81">
        <f t="shared" si="2"/>
        <v>0</v>
      </c>
      <c r="J16" s="81">
        <f t="shared" si="2"/>
        <v>0</v>
      </c>
      <c r="K16" s="81">
        <f t="shared" si="2"/>
        <v>0</v>
      </c>
      <c r="L16" s="81">
        <f t="shared" si="2"/>
        <v>0</v>
      </c>
      <c r="M16" s="81">
        <f t="shared" si="2"/>
        <v>0</v>
      </c>
      <c r="N16" s="81">
        <f t="shared" si="2"/>
        <v>0</v>
      </c>
      <c r="O16" s="81">
        <f t="shared" si="2"/>
        <v>114</v>
      </c>
    </row>
    <row r="17" spans="1:15" s="16" customFormat="1" ht="38.25" customHeight="1">
      <c r="A17" s="12">
        <v>12</v>
      </c>
      <c r="B17" s="20" t="s">
        <v>45</v>
      </c>
      <c r="C17" s="81">
        <f t="shared" si="2"/>
        <v>29</v>
      </c>
      <c r="D17" s="81">
        <f t="shared" si="2"/>
        <v>32</v>
      </c>
      <c r="E17" s="81">
        <f t="shared" si="2"/>
        <v>45</v>
      </c>
      <c r="F17" s="81">
        <f t="shared" si="2"/>
        <v>0</v>
      </c>
      <c r="G17" s="81">
        <f t="shared" si="2"/>
        <v>0</v>
      </c>
      <c r="H17" s="81">
        <f t="shared" si="2"/>
        <v>0</v>
      </c>
      <c r="I17" s="81">
        <f t="shared" si="2"/>
        <v>0</v>
      </c>
      <c r="J17" s="81">
        <f t="shared" si="2"/>
        <v>0</v>
      </c>
      <c r="K17" s="81">
        <f t="shared" si="2"/>
        <v>0</v>
      </c>
      <c r="L17" s="81">
        <f t="shared" si="2"/>
        <v>0</v>
      </c>
      <c r="M17" s="81">
        <f t="shared" si="2"/>
        <v>0</v>
      </c>
      <c r="N17" s="81">
        <f t="shared" si="2"/>
        <v>0</v>
      </c>
      <c r="O17" s="82"/>
    </row>
    <row r="18" spans="1:15" s="16" customFormat="1" ht="21.75" customHeight="1">
      <c r="A18" s="12">
        <v>13</v>
      </c>
      <c r="B18" s="20" t="s">
        <v>9</v>
      </c>
      <c r="C18" s="81">
        <f t="shared" si="2"/>
        <v>0</v>
      </c>
      <c r="D18" s="81">
        <f t="shared" si="2"/>
        <v>0</v>
      </c>
      <c r="E18" s="81">
        <f t="shared" si="2"/>
        <v>0</v>
      </c>
      <c r="F18" s="81">
        <f t="shared" si="2"/>
        <v>0</v>
      </c>
      <c r="G18" s="81">
        <f t="shared" si="2"/>
        <v>0</v>
      </c>
      <c r="H18" s="81">
        <f t="shared" si="2"/>
        <v>0</v>
      </c>
      <c r="I18" s="81">
        <f t="shared" si="2"/>
        <v>0</v>
      </c>
      <c r="J18" s="81">
        <f t="shared" si="2"/>
        <v>0</v>
      </c>
      <c r="K18" s="81">
        <f t="shared" si="2"/>
        <v>0</v>
      </c>
      <c r="L18" s="81">
        <f t="shared" si="2"/>
        <v>0</v>
      </c>
      <c r="M18" s="81">
        <f t="shared" si="2"/>
        <v>0</v>
      </c>
      <c r="N18" s="81">
        <f t="shared" si="2"/>
        <v>0</v>
      </c>
      <c r="O18" s="81">
        <f t="shared" si="2"/>
        <v>0</v>
      </c>
    </row>
    <row r="19" spans="1:15" s="16" customFormat="1" ht="21.75" customHeight="1">
      <c r="A19" s="12">
        <v>14</v>
      </c>
      <c r="B19" s="20" t="s">
        <v>10</v>
      </c>
      <c r="C19" s="81">
        <f t="shared" si="2"/>
        <v>0</v>
      </c>
      <c r="D19" s="81">
        <f t="shared" si="2"/>
        <v>0</v>
      </c>
      <c r="E19" s="81">
        <f t="shared" si="2"/>
        <v>0</v>
      </c>
      <c r="F19" s="81">
        <f t="shared" si="2"/>
        <v>0</v>
      </c>
      <c r="G19" s="81">
        <f t="shared" si="2"/>
        <v>0</v>
      </c>
      <c r="H19" s="81">
        <f t="shared" si="2"/>
        <v>0</v>
      </c>
      <c r="I19" s="81">
        <f t="shared" si="2"/>
        <v>0</v>
      </c>
      <c r="J19" s="81">
        <f t="shared" si="2"/>
        <v>0</v>
      </c>
      <c r="K19" s="81">
        <f t="shared" si="2"/>
        <v>0</v>
      </c>
      <c r="L19" s="81">
        <f t="shared" si="2"/>
        <v>0</v>
      </c>
      <c r="M19" s="81">
        <f t="shared" si="2"/>
        <v>0</v>
      </c>
      <c r="N19" s="81">
        <f t="shared" si="2"/>
        <v>0</v>
      </c>
      <c r="O19" s="81">
        <f t="shared" si="2"/>
        <v>0</v>
      </c>
    </row>
    <row r="20" spans="1:15" s="16" customFormat="1" ht="21.75" customHeight="1">
      <c r="A20" s="12">
        <v>15</v>
      </c>
      <c r="B20" s="20" t="s">
        <v>11</v>
      </c>
      <c r="C20" s="81">
        <f t="shared" si="2"/>
        <v>0</v>
      </c>
      <c r="D20" s="81">
        <f t="shared" si="2"/>
        <v>0</v>
      </c>
      <c r="E20" s="81">
        <f t="shared" si="2"/>
        <v>0</v>
      </c>
      <c r="F20" s="81">
        <f t="shared" si="2"/>
        <v>0</v>
      </c>
      <c r="G20" s="81">
        <f t="shared" si="2"/>
        <v>0</v>
      </c>
      <c r="H20" s="81">
        <f t="shared" si="2"/>
        <v>0</v>
      </c>
      <c r="I20" s="81">
        <f t="shared" si="2"/>
        <v>0</v>
      </c>
      <c r="J20" s="81">
        <f t="shared" si="2"/>
        <v>0</v>
      </c>
      <c r="K20" s="81">
        <f t="shared" si="2"/>
        <v>0</v>
      </c>
      <c r="L20" s="81">
        <f t="shared" si="2"/>
        <v>0</v>
      </c>
      <c r="M20" s="81">
        <f t="shared" si="2"/>
        <v>0</v>
      </c>
      <c r="N20" s="81">
        <f t="shared" si="2"/>
        <v>0</v>
      </c>
      <c r="O20" s="81">
        <f t="shared" si="2"/>
        <v>0</v>
      </c>
    </row>
    <row r="21" spans="1:15" s="16" customFormat="1" ht="21.75" customHeight="1">
      <c r="A21" s="12">
        <v>16</v>
      </c>
      <c r="B21" s="20" t="s">
        <v>12</v>
      </c>
      <c r="C21" s="81">
        <f t="shared" si="2"/>
        <v>6</v>
      </c>
      <c r="D21" s="81">
        <f t="shared" si="2"/>
        <v>2</v>
      </c>
      <c r="E21" s="81">
        <f t="shared" si="2"/>
        <v>1</v>
      </c>
      <c r="F21" s="81">
        <f t="shared" si="2"/>
        <v>0</v>
      </c>
      <c r="G21" s="81">
        <f t="shared" si="2"/>
        <v>0</v>
      </c>
      <c r="H21" s="81">
        <f t="shared" si="2"/>
        <v>0</v>
      </c>
      <c r="I21" s="81">
        <f t="shared" si="2"/>
        <v>0</v>
      </c>
      <c r="J21" s="81">
        <f t="shared" si="2"/>
        <v>0</v>
      </c>
      <c r="K21" s="81">
        <f t="shared" si="2"/>
        <v>0</v>
      </c>
      <c r="L21" s="81">
        <f t="shared" si="2"/>
        <v>0</v>
      </c>
      <c r="M21" s="81">
        <f t="shared" si="2"/>
        <v>0</v>
      </c>
      <c r="N21" s="81">
        <f t="shared" si="2"/>
        <v>0</v>
      </c>
      <c r="O21" s="81">
        <f t="shared" si="2"/>
        <v>9</v>
      </c>
    </row>
    <row r="22" spans="1:15" s="16" customFormat="1" ht="33" customHeight="1">
      <c r="A22" s="12">
        <v>17</v>
      </c>
      <c r="B22" s="20" t="s">
        <v>13</v>
      </c>
      <c r="C22" s="81">
        <f t="shared" si="2"/>
        <v>12</v>
      </c>
      <c r="D22" s="81">
        <f t="shared" si="2"/>
        <v>10</v>
      </c>
      <c r="E22" s="81">
        <f t="shared" si="2"/>
        <v>33</v>
      </c>
      <c r="F22" s="81">
        <f t="shared" si="2"/>
        <v>0</v>
      </c>
      <c r="G22" s="81">
        <f t="shared" si="2"/>
        <v>0</v>
      </c>
      <c r="H22" s="81">
        <f t="shared" si="2"/>
        <v>0</v>
      </c>
      <c r="I22" s="81">
        <f t="shared" si="2"/>
        <v>0</v>
      </c>
      <c r="J22" s="81">
        <f t="shared" si="2"/>
        <v>0</v>
      </c>
      <c r="K22" s="81">
        <f t="shared" si="2"/>
        <v>0</v>
      </c>
      <c r="L22" s="81">
        <f t="shared" si="2"/>
        <v>0</v>
      </c>
      <c r="M22" s="81">
        <f t="shared" si="2"/>
        <v>0</v>
      </c>
      <c r="N22" s="81">
        <f t="shared" si="2"/>
        <v>0</v>
      </c>
      <c r="O22" s="81">
        <f t="shared" si="2"/>
        <v>55</v>
      </c>
    </row>
    <row r="23" spans="1:15" s="16" customFormat="1" ht="36" customHeight="1">
      <c r="A23" s="12">
        <v>18</v>
      </c>
      <c r="B23" s="20" t="s">
        <v>14</v>
      </c>
      <c r="C23" s="81">
        <f t="shared" si="2"/>
        <v>1</v>
      </c>
      <c r="D23" s="81">
        <f t="shared" si="2"/>
        <v>2</v>
      </c>
      <c r="E23" s="81">
        <f t="shared" si="2"/>
        <v>19</v>
      </c>
      <c r="F23" s="81">
        <f t="shared" si="2"/>
        <v>0</v>
      </c>
      <c r="G23" s="81">
        <f t="shared" si="2"/>
        <v>0</v>
      </c>
      <c r="H23" s="81">
        <f t="shared" si="2"/>
        <v>0</v>
      </c>
      <c r="I23" s="81">
        <f t="shared" si="2"/>
        <v>0</v>
      </c>
      <c r="J23" s="81">
        <f t="shared" si="2"/>
        <v>0</v>
      </c>
      <c r="K23" s="81">
        <f t="shared" si="2"/>
        <v>0</v>
      </c>
      <c r="L23" s="81">
        <f t="shared" si="2"/>
        <v>0</v>
      </c>
      <c r="M23" s="81">
        <f t="shared" si="2"/>
        <v>0</v>
      </c>
      <c r="N23" s="81">
        <f t="shared" si="2"/>
        <v>0</v>
      </c>
      <c r="O23" s="81">
        <f t="shared" si="2"/>
        <v>22</v>
      </c>
    </row>
    <row r="24" spans="1:15" s="16" customFormat="1" ht="31.5" customHeight="1">
      <c r="A24" s="12">
        <v>19</v>
      </c>
      <c r="B24" s="20" t="s">
        <v>15</v>
      </c>
      <c r="C24" s="81">
        <f t="shared" si="2"/>
        <v>0</v>
      </c>
      <c r="D24" s="81">
        <f t="shared" si="2"/>
        <v>0</v>
      </c>
      <c r="E24" s="81">
        <f t="shared" si="2"/>
        <v>0</v>
      </c>
      <c r="F24" s="81">
        <f t="shared" si="2"/>
        <v>0</v>
      </c>
      <c r="G24" s="81">
        <f t="shared" si="2"/>
        <v>0</v>
      </c>
      <c r="H24" s="81">
        <f t="shared" si="2"/>
        <v>0</v>
      </c>
      <c r="I24" s="81">
        <f t="shared" si="2"/>
        <v>0</v>
      </c>
      <c r="J24" s="81">
        <f t="shared" si="2"/>
        <v>0</v>
      </c>
      <c r="K24" s="81">
        <f t="shared" si="2"/>
        <v>0</v>
      </c>
      <c r="L24" s="81">
        <f t="shared" si="2"/>
        <v>0</v>
      </c>
      <c r="M24" s="81">
        <f t="shared" si="2"/>
        <v>0</v>
      </c>
      <c r="N24" s="81">
        <f t="shared" si="2"/>
        <v>0</v>
      </c>
      <c r="O24" s="81">
        <f t="shared" si="2"/>
        <v>0</v>
      </c>
    </row>
    <row r="25" spans="1:15" s="16" customFormat="1" ht="21.75" customHeight="1">
      <c r="A25" s="12">
        <v>20</v>
      </c>
      <c r="B25" s="20" t="s">
        <v>16</v>
      </c>
      <c r="C25" s="81">
        <f t="shared" si="2"/>
        <v>11</v>
      </c>
      <c r="D25" s="81">
        <f t="shared" si="2"/>
        <v>8</v>
      </c>
      <c r="E25" s="81">
        <f t="shared" si="2"/>
        <v>9</v>
      </c>
      <c r="F25" s="81">
        <f t="shared" si="2"/>
        <v>0</v>
      </c>
      <c r="G25" s="81">
        <f t="shared" si="2"/>
        <v>0</v>
      </c>
      <c r="H25" s="81">
        <f t="shared" si="2"/>
        <v>0</v>
      </c>
      <c r="I25" s="81">
        <f t="shared" si="2"/>
        <v>0</v>
      </c>
      <c r="J25" s="81">
        <f t="shared" si="2"/>
        <v>0</v>
      </c>
      <c r="K25" s="81">
        <f t="shared" si="2"/>
        <v>0</v>
      </c>
      <c r="L25" s="81">
        <f t="shared" si="2"/>
        <v>0</v>
      </c>
      <c r="M25" s="81">
        <f t="shared" si="2"/>
        <v>0</v>
      </c>
      <c r="N25" s="81">
        <f t="shared" si="2"/>
        <v>0</v>
      </c>
      <c r="O25" s="81">
        <f t="shared" si="2"/>
        <v>28</v>
      </c>
    </row>
    <row r="26" spans="1:15" s="16" customFormat="1" ht="21.75" customHeight="1">
      <c r="A26" s="12">
        <v>21</v>
      </c>
      <c r="B26" s="20" t="s">
        <v>17</v>
      </c>
      <c r="C26" s="81">
        <f t="shared" si="2"/>
        <v>9</v>
      </c>
      <c r="D26" s="81">
        <f t="shared" si="2"/>
        <v>7</v>
      </c>
      <c r="E26" s="81">
        <f t="shared" si="2"/>
        <v>5</v>
      </c>
      <c r="F26" s="81">
        <f t="shared" si="2"/>
        <v>0</v>
      </c>
      <c r="G26" s="81">
        <f t="shared" si="2"/>
        <v>0</v>
      </c>
      <c r="H26" s="81">
        <f t="shared" si="2"/>
        <v>0</v>
      </c>
      <c r="I26" s="81">
        <f t="shared" si="2"/>
        <v>0</v>
      </c>
      <c r="J26" s="81">
        <f t="shared" si="2"/>
        <v>0</v>
      </c>
      <c r="K26" s="81">
        <f t="shared" si="2"/>
        <v>0</v>
      </c>
      <c r="L26" s="81">
        <f t="shared" si="2"/>
        <v>0</v>
      </c>
      <c r="M26" s="81">
        <f t="shared" si="2"/>
        <v>0</v>
      </c>
      <c r="N26" s="81">
        <f t="shared" si="2"/>
        <v>0</v>
      </c>
      <c r="O26" s="81">
        <f t="shared" si="2"/>
        <v>21</v>
      </c>
    </row>
    <row r="27" spans="1:15" s="16" customFormat="1" ht="21.75" customHeight="1">
      <c r="A27" s="12">
        <v>22</v>
      </c>
      <c r="B27" s="20" t="s">
        <v>18</v>
      </c>
      <c r="C27" s="81">
        <f t="shared" si="2"/>
        <v>0</v>
      </c>
      <c r="D27" s="81">
        <f t="shared" si="2"/>
        <v>4</v>
      </c>
      <c r="E27" s="81">
        <f t="shared" si="2"/>
        <v>3</v>
      </c>
      <c r="F27" s="81">
        <f t="shared" si="2"/>
        <v>0</v>
      </c>
      <c r="G27" s="81">
        <f t="shared" si="2"/>
        <v>0</v>
      </c>
      <c r="H27" s="81">
        <f t="shared" si="2"/>
        <v>0</v>
      </c>
      <c r="I27" s="81">
        <f t="shared" si="2"/>
        <v>0</v>
      </c>
      <c r="J27" s="81">
        <f t="shared" si="2"/>
        <v>0</v>
      </c>
      <c r="K27" s="81">
        <f t="shared" si="2"/>
        <v>0</v>
      </c>
      <c r="L27" s="81">
        <f t="shared" si="2"/>
        <v>0</v>
      </c>
      <c r="M27" s="81">
        <f t="shared" si="2"/>
        <v>0</v>
      </c>
      <c r="N27" s="81">
        <f t="shared" si="2"/>
        <v>0</v>
      </c>
      <c r="O27" s="81">
        <f t="shared" si="2"/>
        <v>7</v>
      </c>
    </row>
    <row r="28" spans="1:15" s="16" customFormat="1" ht="21.75" customHeight="1">
      <c r="A28" s="12">
        <v>23</v>
      </c>
      <c r="B28" s="20" t="s">
        <v>19</v>
      </c>
      <c r="C28" s="81">
        <f t="shared" si="2"/>
        <v>7</v>
      </c>
      <c r="D28" s="81">
        <f t="shared" si="2"/>
        <v>7</v>
      </c>
      <c r="E28" s="81">
        <f t="shared" si="2"/>
        <v>5</v>
      </c>
      <c r="F28" s="81">
        <f t="shared" si="2"/>
        <v>0</v>
      </c>
      <c r="G28" s="81">
        <f t="shared" si="2"/>
        <v>0</v>
      </c>
      <c r="H28" s="81">
        <f t="shared" si="2"/>
        <v>0</v>
      </c>
      <c r="I28" s="81">
        <f t="shared" si="2"/>
        <v>0</v>
      </c>
      <c r="J28" s="81">
        <f t="shared" si="2"/>
        <v>0</v>
      </c>
      <c r="K28" s="81">
        <f t="shared" si="2"/>
        <v>0</v>
      </c>
      <c r="L28" s="81">
        <f t="shared" si="2"/>
        <v>0</v>
      </c>
      <c r="M28" s="81">
        <f t="shared" si="2"/>
        <v>0</v>
      </c>
      <c r="N28" s="81">
        <f t="shared" si="2"/>
        <v>0</v>
      </c>
      <c r="O28" s="81">
        <f t="shared" si="2"/>
        <v>19</v>
      </c>
    </row>
    <row r="29" spans="1:15" s="16" customFormat="1" ht="21.75" customHeight="1">
      <c r="A29" s="97">
        <v>24</v>
      </c>
      <c r="B29" s="20" t="s">
        <v>20</v>
      </c>
      <c r="C29" s="81">
        <f t="shared" si="2"/>
        <v>4</v>
      </c>
      <c r="D29" s="81">
        <f t="shared" si="2"/>
        <v>1</v>
      </c>
      <c r="E29" s="81">
        <f t="shared" si="2"/>
        <v>1</v>
      </c>
      <c r="F29" s="81">
        <f t="shared" si="2"/>
        <v>0</v>
      </c>
      <c r="G29" s="81">
        <f t="shared" si="2"/>
        <v>0</v>
      </c>
      <c r="H29" s="81">
        <f t="shared" si="2"/>
        <v>0</v>
      </c>
      <c r="I29" s="81">
        <f t="shared" si="2"/>
        <v>0</v>
      </c>
      <c r="J29" s="81">
        <f t="shared" si="2"/>
        <v>0</v>
      </c>
      <c r="K29" s="81">
        <f t="shared" si="2"/>
        <v>0</v>
      </c>
      <c r="L29" s="81">
        <f t="shared" si="2"/>
        <v>0</v>
      </c>
      <c r="M29" s="81">
        <f t="shared" si="2"/>
        <v>0</v>
      </c>
      <c r="N29" s="81">
        <f t="shared" si="2"/>
        <v>0</v>
      </c>
      <c r="O29" s="81">
        <f t="shared" si="2"/>
        <v>6</v>
      </c>
    </row>
    <row r="30" spans="1:15" s="16" customFormat="1" ht="21.75" customHeight="1">
      <c r="A30" s="98"/>
      <c r="B30" s="21" t="s">
        <v>21</v>
      </c>
      <c r="C30" s="13">
        <f>+C84+C139</f>
        <v>1</v>
      </c>
      <c r="D30" s="13">
        <f aca="true" t="shared" si="3" ref="D30:O30">+D84+D139</f>
        <v>0</v>
      </c>
      <c r="E30" s="13">
        <f t="shared" si="3"/>
        <v>1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 t="shared" si="3"/>
        <v>0</v>
      </c>
      <c r="O30" s="81">
        <f t="shared" si="3"/>
        <v>2</v>
      </c>
    </row>
    <row r="31" spans="1:15" s="16" customFormat="1" ht="21.75" customHeight="1">
      <c r="A31" s="98"/>
      <c r="B31" s="21" t="s">
        <v>22</v>
      </c>
      <c r="C31" s="13">
        <f aca="true" t="shared" si="4" ref="C31:O33">+C85+C140</f>
        <v>3</v>
      </c>
      <c r="D31" s="13">
        <f t="shared" si="4"/>
        <v>0</v>
      </c>
      <c r="E31" s="13">
        <f t="shared" si="4"/>
        <v>0</v>
      </c>
      <c r="F31" s="13">
        <f t="shared" si="4"/>
        <v>0</v>
      </c>
      <c r="G31" s="13">
        <f t="shared" si="4"/>
        <v>0</v>
      </c>
      <c r="H31" s="13">
        <f t="shared" si="4"/>
        <v>0</v>
      </c>
      <c r="I31" s="13">
        <f t="shared" si="4"/>
        <v>0</v>
      </c>
      <c r="J31" s="13">
        <f t="shared" si="4"/>
        <v>0</v>
      </c>
      <c r="K31" s="13">
        <f t="shared" si="4"/>
        <v>0</v>
      </c>
      <c r="L31" s="13">
        <f t="shared" si="4"/>
        <v>0</v>
      </c>
      <c r="M31" s="13">
        <f t="shared" si="4"/>
        <v>0</v>
      </c>
      <c r="N31" s="13">
        <f t="shared" si="4"/>
        <v>0</v>
      </c>
      <c r="O31" s="81">
        <f t="shared" si="4"/>
        <v>3</v>
      </c>
    </row>
    <row r="32" spans="1:15" s="16" customFormat="1" ht="21.75" customHeight="1">
      <c r="A32" s="99"/>
      <c r="B32" s="21" t="s">
        <v>23</v>
      </c>
      <c r="C32" s="13">
        <f t="shared" si="4"/>
        <v>0</v>
      </c>
      <c r="D32" s="13">
        <f t="shared" si="4"/>
        <v>1</v>
      </c>
      <c r="E32" s="13">
        <f t="shared" si="4"/>
        <v>0</v>
      </c>
      <c r="F32" s="13">
        <f t="shared" si="4"/>
        <v>0</v>
      </c>
      <c r="G32" s="13">
        <f t="shared" si="4"/>
        <v>0</v>
      </c>
      <c r="H32" s="13">
        <f t="shared" si="4"/>
        <v>0</v>
      </c>
      <c r="I32" s="13">
        <f t="shared" si="4"/>
        <v>0</v>
      </c>
      <c r="J32" s="13">
        <f t="shared" si="4"/>
        <v>0</v>
      </c>
      <c r="K32" s="13">
        <f t="shared" si="4"/>
        <v>0</v>
      </c>
      <c r="L32" s="13">
        <f t="shared" si="4"/>
        <v>0</v>
      </c>
      <c r="M32" s="13">
        <f t="shared" si="4"/>
        <v>0</v>
      </c>
      <c r="N32" s="13">
        <f t="shared" si="4"/>
        <v>0</v>
      </c>
      <c r="O32" s="81">
        <f t="shared" si="4"/>
        <v>1</v>
      </c>
    </row>
    <row r="33" spans="1:15" s="16" customFormat="1" ht="21.75" customHeight="1">
      <c r="A33" s="12">
        <v>25</v>
      </c>
      <c r="B33" s="20" t="s">
        <v>24</v>
      </c>
      <c r="C33" s="81">
        <f>+C87+C142</f>
        <v>4</v>
      </c>
      <c r="D33" s="81">
        <f t="shared" si="4"/>
        <v>6</v>
      </c>
      <c r="E33" s="81">
        <f t="shared" si="4"/>
        <v>8</v>
      </c>
      <c r="F33" s="81">
        <f t="shared" si="4"/>
        <v>0</v>
      </c>
      <c r="G33" s="81">
        <f t="shared" si="4"/>
        <v>0</v>
      </c>
      <c r="H33" s="81">
        <f t="shared" si="4"/>
        <v>0</v>
      </c>
      <c r="I33" s="81">
        <f t="shared" si="4"/>
        <v>0</v>
      </c>
      <c r="J33" s="81">
        <f t="shared" si="4"/>
        <v>0</v>
      </c>
      <c r="K33" s="81">
        <f t="shared" si="4"/>
        <v>0</v>
      </c>
      <c r="L33" s="81">
        <f t="shared" si="4"/>
        <v>0</v>
      </c>
      <c r="M33" s="81">
        <f t="shared" si="4"/>
        <v>0</v>
      </c>
      <c r="N33" s="81">
        <f t="shared" si="4"/>
        <v>0</v>
      </c>
      <c r="O33" s="81">
        <f t="shared" si="4"/>
        <v>18</v>
      </c>
    </row>
    <row r="34" spans="1:15" s="16" customFormat="1" ht="21.75" customHeight="1">
      <c r="A34" s="97">
        <v>26</v>
      </c>
      <c r="B34" s="20" t="s">
        <v>25</v>
      </c>
      <c r="C34" s="81">
        <f aca="true" t="shared" si="5" ref="C34:O40">+C88+C143</f>
        <v>1</v>
      </c>
      <c r="D34" s="81">
        <f t="shared" si="5"/>
        <v>1</v>
      </c>
      <c r="E34" s="81">
        <f t="shared" si="5"/>
        <v>0</v>
      </c>
      <c r="F34" s="81">
        <f t="shared" si="5"/>
        <v>0</v>
      </c>
      <c r="G34" s="81">
        <f t="shared" si="5"/>
        <v>0</v>
      </c>
      <c r="H34" s="81">
        <f t="shared" si="5"/>
        <v>0</v>
      </c>
      <c r="I34" s="81">
        <f t="shared" si="5"/>
        <v>0</v>
      </c>
      <c r="J34" s="81">
        <f t="shared" si="5"/>
        <v>0</v>
      </c>
      <c r="K34" s="81">
        <f t="shared" si="5"/>
        <v>0</v>
      </c>
      <c r="L34" s="81">
        <f t="shared" si="5"/>
        <v>0</v>
      </c>
      <c r="M34" s="81">
        <f t="shared" si="5"/>
        <v>0</v>
      </c>
      <c r="N34" s="81">
        <f t="shared" si="5"/>
        <v>0</v>
      </c>
      <c r="O34" s="81">
        <f t="shared" si="5"/>
        <v>2</v>
      </c>
    </row>
    <row r="35" spans="1:15" s="16" customFormat="1" ht="21.75" customHeight="1">
      <c r="A35" s="98"/>
      <c r="B35" s="21" t="s">
        <v>26</v>
      </c>
      <c r="C35" s="13">
        <f t="shared" si="5"/>
        <v>0</v>
      </c>
      <c r="D35" s="13">
        <f t="shared" si="5"/>
        <v>0</v>
      </c>
      <c r="E35" s="13">
        <f t="shared" si="5"/>
        <v>0</v>
      </c>
      <c r="F35" s="13">
        <f t="shared" si="5"/>
        <v>0</v>
      </c>
      <c r="G35" s="13">
        <f t="shared" si="5"/>
        <v>0</v>
      </c>
      <c r="H35" s="13">
        <f t="shared" si="5"/>
        <v>0</v>
      </c>
      <c r="I35" s="13">
        <f t="shared" si="5"/>
        <v>0</v>
      </c>
      <c r="J35" s="13">
        <f t="shared" si="5"/>
        <v>0</v>
      </c>
      <c r="K35" s="13">
        <f t="shared" si="5"/>
        <v>0</v>
      </c>
      <c r="L35" s="13">
        <f t="shared" si="5"/>
        <v>0</v>
      </c>
      <c r="M35" s="13">
        <f t="shared" si="5"/>
        <v>0</v>
      </c>
      <c r="N35" s="13">
        <f t="shared" si="5"/>
        <v>0</v>
      </c>
      <c r="O35" s="81">
        <f t="shared" si="5"/>
        <v>0</v>
      </c>
    </row>
    <row r="36" spans="1:15" s="16" customFormat="1" ht="21.75" customHeight="1">
      <c r="A36" s="99"/>
      <c r="B36" s="21" t="s">
        <v>27</v>
      </c>
      <c r="C36" s="13">
        <f>+C90+C145</f>
        <v>1</v>
      </c>
      <c r="D36" s="13">
        <f t="shared" si="5"/>
        <v>1</v>
      </c>
      <c r="E36" s="13">
        <f t="shared" si="5"/>
        <v>0</v>
      </c>
      <c r="F36" s="13">
        <f t="shared" si="5"/>
        <v>0</v>
      </c>
      <c r="G36" s="13">
        <f t="shared" si="5"/>
        <v>0</v>
      </c>
      <c r="H36" s="13">
        <f t="shared" si="5"/>
        <v>0</v>
      </c>
      <c r="I36" s="13">
        <f t="shared" si="5"/>
        <v>0</v>
      </c>
      <c r="J36" s="13">
        <f t="shared" si="5"/>
        <v>0</v>
      </c>
      <c r="K36" s="13">
        <f t="shared" si="5"/>
        <v>0</v>
      </c>
      <c r="L36" s="13">
        <f t="shared" si="5"/>
        <v>0</v>
      </c>
      <c r="M36" s="13">
        <f t="shared" si="5"/>
        <v>0</v>
      </c>
      <c r="N36" s="13">
        <f t="shared" si="5"/>
        <v>0</v>
      </c>
      <c r="O36" s="81">
        <f t="shared" si="5"/>
        <v>2</v>
      </c>
    </row>
    <row r="37" spans="1:15" s="16" customFormat="1" ht="21.75" customHeight="1">
      <c r="A37" s="12">
        <v>27</v>
      </c>
      <c r="B37" s="20" t="s">
        <v>28</v>
      </c>
      <c r="C37" s="81">
        <f>+C91+C146</f>
        <v>0</v>
      </c>
      <c r="D37" s="81">
        <f t="shared" si="5"/>
        <v>0</v>
      </c>
      <c r="E37" s="81">
        <f t="shared" si="5"/>
        <v>0</v>
      </c>
      <c r="F37" s="81">
        <f t="shared" si="5"/>
        <v>0</v>
      </c>
      <c r="G37" s="81">
        <f t="shared" si="5"/>
        <v>0</v>
      </c>
      <c r="H37" s="81">
        <f t="shared" si="5"/>
        <v>0</v>
      </c>
      <c r="I37" s="81">
        <f t="shared" si="5"/>
        <v>0</v>
      </c>
      <c r="J37" s="81">
        <f t="shared" si="5"/>
        <v>0</v>
      </c>
      <c r="K37" s="81">
        <f t="shared" si="5"/>
        <v>0</v>
      </c>
      <c r="L37" s="81">
        <f t="shared" si="5"/>
        <v>0</v>
      </c>
      <c r="M37" s="81">
        <f t="shared" si="5"/>
        <v>0</v>
      </c>
      <c r="N37" s="81">
        <f t="shared" si="5"/>
        <v>0</v>
      </c>
      <c r="O37" s="81">
        <f t="shared" si="5"/>
        <v>0</v>
      </c>
    </row>
    <row r="38" spans="1:15" s="16" customFormat="1" ht="21.75" customHeight="1">
      <c r="A38" s="12">
        <v>28</v>
      </c>
      <c r="B38" s="20" t="s">
        <v>29</v>
      </c>
      <c r="C38" s="81">
        <f>+C92+C147</f>
        <v>3</v>
      </c>
      <c r="D38" s="81">
        <f t="shared" si="5"/>
        <v>2</v>
      </c>
      <c r="E38" s="81">
        <f t="shared" si="5"/>
        <v>5</v>
      </c>
      <c r="F38" s="81">
        <f t="shared" si="5"/>
        <v>0</v>
      </c>
      <c r="G38" s="81">
        <f t="shared" si="5"/>
        <v>0</v>
      </c>
      <c r="H38" s="81">
        <f t="shared" si="5"/>
        <v>0</v>
      </c>
      <c r="I38" s="81">
        <f t="shared" si="5"/>
        <v>0</v>
      </c>
      <c r="J38" s="81">
        <f t="shared" si="5"/>
        <v>0</v>
      </c>
      <c r="K38" s="81">
        <f t="shared" si="5"/>
        <v>0</v>
      </c>
      <c r="L38" s="81">
        <f t="shared" si="5"/>
        <v>0</v>
      </c>
      <c r="M38" s="81">
        <f t="shared" si="5"/>
        <v>0</v>
      </c>
      <c r="N38" s="81">
        <f t="shared" si="5"/>
        <v>0</v>
      </c>
      <c r="O38" s="81">
        <f t="shared" si="5"/>
        <v>10</v>
      </c>
    </row>
    <row r="39" spans="1:15" s="16" customFormat="1" ht="21.75" customHeight="1">
      <c r="A39" s="97">
        <v>29</v>
      </c>
      <c r="B39" s="23" t="s">
        <v>50</v>
      </c>
      <c r="C39" s="81">
        <f>+C93+C148</f>
        <v>290</v>
      </c>
      <c r="D39" s="81">
        <f t="shared" si="5"/>
        <v>212</v>
      </c>
      <c r="E39" s="81">
        <f t="shared" si="5"/>
        <v>136</v>
      </c>
      <c r="F39" s="81">
        <f t="shared" si="5"/>
        <v>0</v>
      </c>
      <c r="G39" s="81">
        <f t="shared" si="5"/>
        <v>0</v>
      </c>
      <c r="H39" s="81">
        <f t="shared" si="5"/>
        <v>0</v>
      </c>
      <c r="I39" s="81">
        <f t="shared" si="5"/>
        <v>0</v>
      </c>
      <c r="J39" s="81">
        <f t="shared" si="5"/>
        <v>0</v>
      </c>
      <c r="K39" s="81">
        <f t="shared" si="5"/>
        <v>0</v>
      </c>
      <c r="L39" s="81">
        <f t="shared" si="5"/>
        <v>0</v>
      </c>
      <c r="M39" s="81">
        <f t="shared" si="5"/>
        <v>0</v>
      </c>
      <c r="N39" s="81">
        <f t="shared" si="5"/>
        <v>0</v>
      </c>
      <c r="O39" s="81">
        <f t="shared" si="5"/>
        <v>638</v>
      </c>
    </row>
    <row r="40" spans="1:15" s="16" customFormat="1" ht="21.75" customHeight="1">
      <c r="A40" s="98"/>
      <c r="B40" s="62" t="s">
        <v>106</v>
      </c>
      <c r="C40" s="13">
        <f>+C94+C149</f>
        <v>134</v>
      </c>
      <c r="D40" s="13">
        <f t="shared" si="5"/>
        <v>72</v>
      </c>
      <c r="E40" s="13">
        <f t="shared" si="5"/>
        <v>62</v>
      </c>
      <c r="F40" s="13">
        <f t="shared" si="5"/>
        <v>0</v>
      </c>
      <c r="G40" s="13">
        <f t="shared" si="5"/>
        <v>0</v>
      </c>
      <c r="H40" s="13">
        <f t="shared" si="5"/>
        <v>0</v>
      </c>
      <c r="I40" s="13">
        <f t="shared" si="5"/>
        <v>0</v>
      </c>
      <c r="J40" s="13">
        <f t="shared" si="5"/>
        <v>0</v>
      </c>
      <c r="K40" s="13">
        <f t="shared" si="5"/>
        <v>0</v>
      </c>
      <c r="L40" s="13">
        <f t="shared" si="5"/>
        <v>0</v>
      </c>
      <c r="M40" s="13">
        <f t="shared" si="5"/>
        <v>0</v>
      </c>
      <c r="N40" s="13">
        <f t="shared" si="5"/>
        <v>0</v>
      </c>
      <c r="O40" s="81">
        <f t="shared" si="5"/>
        <v>268</v>
      </c>
    </row>
    <row r="41" spans="1:15" s="16" customFormat="1" ht="21.75" customHeight="1">
      <c r="A41" s="98"/>
      <c r="B41" s="62" t="s">
        <v>107</v>
      </c>
      <c r="C41" s="13">
        <f aca="true" t="shared" si="6" ref="C41:O49">+C95+C150</f>
        <v>8</v>
      </c>
      <c r="D41" s="13">
        <f t="shared" si="6"/>
        <v>12</v>
      </c>
      <c r="E41" s="13">
        <f t="shared" si="6"/>
        <v>6</v>
      </c>
      <c r="F41" s="13">
        <f t="shared" si="6"/>
        <v>0</v>
      </c>
      <c r="G41" s="13">
        <f t="shared" si="6"/>
        <v>0</v>
      </c>
      <c r="H41" s="13">
        <f t="shared" si="6"/>
        <v>0</v>
      </c>
      <c r="I41" s="13">
        <f t="shared" si="6"/>
        <v>0</v>
      </c>
      <c r="J41" s="13">
        <f t="shared" si="6"/>
        <v>0</v>
      </c>
      <c r="K41" s="13">
        <f t="shared" si="6"/>
        <v>0</v>
      </c>
      <c r="L41" s="13">
        <f t="shared" si="6"/>
        <v>0</v>
      </c>
      <c r="M41" s="13">
        <f t="shared" si="6"/>
        <v>0</v>
      </c>
      <c r="N41" s="13">
        <f t="shared" si="6"/>
        <v>0</v>
      </c>
      <c r="O41" s="81">
        <f t="shared" si="6"/>
        <v>26</v>
      </c>
    </row>
    <row r="42" spans="1:15" s="16" customFormat="1" ht="21.75" customHeight="1">
      <c r="A42" s="98"/>
      <c r="B42" s="62" t="s">
        <v>108</v>
      </c>
      <c r="C42" s="13">
        <f t="shared" si="6"/>
        <v>4</v>
      </c>
      <c r="D42" s="13">
        <f t="shared" si="6"/>
        <v>4</v>
      </c>
      <c r="E42" s="13">
        <f t="shared" si="6"/>
        <v>7</v>
      </c>
      <c r="F42" s="13">
        <f t="shared" si="6"/>
        <v>0</v>
      </c>
      <c r="G42" s="13">
        <f t="shared" si="6"/>
        <v>0</v>
      </c>
      <c r="H42" s="13">
        <f t="shared" si="6"/>
        <v>0</v>
      </c>
      <c r="I42" s="13">
        <f t="shared" si="6"/>
        <v>0</v>
      </c>
      <c r="J42" s="13">
        <f t="shared" si="6"/>
        <v>0</v>
      </c>
      <c r="K42" s="13">
        <f t="shared" si="6"/>
        <v>0</v>
      </c>
      <c r="L42" s="13">
        <f t="shared" si="6"/>
        <v>0</v>
      </c>
      <c r="M42" s="13">
        <f t="shared" si="6"/>
        <v>0</v>
      </c>
      <c r="N42" s="13">
        <f t="shared" si="6"/>
        <v>0</v>
      </c>
      <c r="O42" s="81">
        <f t="shared" si="6"/>
        <v>15</v>
      </c>
    </row>
    <row r="43" spans="1:15" s="16" customFormat="1" ht="21.75" customHeight="1">
      <c r="A43" s="98"/>
      <c r="B43" s="62" t="s">
        <v>109</v>
      </c>
      <c r="C43" s="13">
        <f t="shared" si="6"/>
        <v>143</v>
      </c>
      <c r="D43" s="13">
        <f t="shared" si="6"/>
        <v>121</v>
      </c>
      <c r="E43" s="13">
        <f t="shared" si="6"/>
        <v>59</v>
      </c>
      <c r="F43" s="13">
        <f t="shared" si="6"/>
        <v>0</v>
      </c>
      <c r="G43" s="13">
        <f t="shared" si="6"/>
        <v>0</v>
      </c>
      <c r="H43" s="13">
        <f t="shared" si="6"/>
        <v>0</v>
      </c>
      <c r="I43" s="13">
        <f t="shared" si="6"/>
        <v>0</v>
      </c>
      <c r="J43" s="13">
        <f t="shared" si="6"/>
        <v>0</v>
      </c>
      <c r="K43" s="13">
        <f t="shared" si="6"/>
        <v>0</v>
      </c>
      <c r="L43" s="13">
        <f t="shared" si="6"/>
        <v>0</v>
      </c>
      <c r="M43" s="13">
        <f t="shared" si="6"/>
        <v>0</v>
      </c>
      <c r="N43" s="13">
        <f t="shared" si="6"/>
        <v>0</v>
      </c>
      <c r="O43" s="81">
        <f t="shared" si="6"/>
        <v>323</v>
      </c>
    </row>
    <row r="44" spans="1:15" s="16" customFormat="1" ht="21.75" customHeight="1">
      <c r="A44" s="98"/>
      <c r="B44" s="62" t="s">
        <v>110</v>
      </c>
      <c r="C44" s="13">
        <f t="shared" si="6"/>
        <v>0</v>
      </c>
      <c r="D44" s="13">
        <f t="shared" si="6"/>
        <v>0</v>
      </c>
      <c r="E44" s="13">
        <f t="shared" si="6"/>
        <v>0</v>
      </c>
      <c r="F44" s="13">
        <f t="shared" si="6"/>
        <v>0</v>
      </c>
      <c r="G44" s="13">
        <f t="shared" si="6"/>
        <v>0</v>
      </c>
      <c r="H44" s="13">
        <f t="shared" si="6"/>
        <v>0</v>
      </c>
      <c r="I44" s="13">
        <f t="shared" si="6"/>
        <v>0</v>
      </c>
      <c r="J44" s="13">
        <f t="shared" si="6"/>
        <v>0</v>
      </c>
      <c r="K44" s="13">
        <f t="shared" si="6"/>
        <v>0</v>
      </c>
      <c r="L44" s="13">
        <f t="shared" si="6"/>
        <v>0</v>
      </c>
      <c r="M44" s="13">
        <f t="shared" si="6"/>
        <v>0</v>
      </c>
      <c r="N44" s="13">
        <f t="shared" si="6"/>
        <v>0</v>
      </c>
      <c r="O44" s="81">
        <f t="shared" si="6"/>
        <v>0</v>
      </c>
    </row>
    <row r="45" spans="1:15" s="16" customFormat="1" ht="21.75" customHeight="1">
      <c r="A45" s="98"/>
      <c r="B45" s="62" t="s">
        <v>111</v>
      </c>
      <c r="C45" s="13">
        <f t="shared" si="6"/>
        <v>0</v>
      </c>
      <c r="D45" s="13">
        <f t="shared" si="6"/>
        <v>0</v>
      </c>
      <c r="E45" s="13">
        <f t="shared" si="6"/>
        <v>0</v>
      </c>
      <c r="F45" s="13">
        <f t="shared" si="6"/>
        <v>0</v>
      </c>
      <c r="G45" s="13">
        <f t="shared" si="6"/>
        <v>0</v>
      </c>
      <c r="H45" s="13">
        <f t="shared" si="6"/>
        <v>0</v>
      </c>
      <c r="I45" s="13">
        <f t="shared" si="6"/>
        <v>0</v>
      </c>
      <c r="J45" s="13">
        <f t="shared" si="6"/>
        <v>0</v>
      </c>
      <c r="K45" s="13">
        <f t="shared" si="6"/>
        <v>0</v>
      </c>
      <c r="L45" s="13">
        <f t="shared" si="6"/>
        <v>0</v>
      </c>
      <c r="M45" s="13">
        <f t="shared" si="6"/>
        <v>0</v>
      </c>
      <c r="N45" s="13">
        <f t="shared" si="6"/>
        <v>0</v>
      </c>
      <c r="O45" s="81">
        <f t="shared" si="6"/>
        <v>0</v>
      </c>
    </row>
    <row r="46" spans="1:15" s="16" customFormat="1" ht="21.75" customHeight="1">
      <c r="A46" s="98"/>
      <c r="B46" s="62" t="s">
        <v>112</v>
      </c>
      <c r="C46" s="13">
        <f t="shared" si="6"/>
        <v>0</v>
      </c>
      <c r="D46" s="13">
        <f t="shared" si="6"/>
        <v>0</v>
      </c>
      <c r="E46" s="13">
        <f t="shared" si="6"/>
        <v>0</v>
      </c>
      <c r="F46" s="13">
        <f t="shared" si="6"/>
        <v>0</v>
      </c>
      <c r="G46" s="13">
        <f t="shared" si="6"/>
        <v>0</v>
      </c>
      <c r="H46" s="13">
        <f t="shared" si="6"/>
        <v>0</v>
      </c>
      <c r="I46" s="13">
        <f t="shared" si="6"/>
        <v>0</v>
      </c>
      <c r="J46" s="13">
        <f t="shared" si="6"/>
        <v>0</v>
      </c>
      <c r="K46" s="13">
        <f t="shared" si="6"/>
        <v>0</v>
      </c>
      <c r="L46" s="13">
        <f t="shared" si="6"/>
        <v>0</v>
      </c>
      <c r="M46" s="13">
        <f t="shared" si="6"/>
        <v>0</v>
      </c>
      <c r="N46" s="13">
        <f t="shared" si="6"/>
        <v>0</v>
      </c>
      <c r="O46" s="81">
        <f t="shared" si="6"/>
        <v>0</v>
      </c>
    </row>
    <row r="47" spans="1:15" s="16" customFormat="1" ht="21.75" customHeight="1">
      <c r="A47" s="99"/>
      <c r="B47" s="62" t="s">
        <v>113</v>
      </c>
      <c r="C47" s="13">
        <f t="shared" si="6"/>
        <v>1</v>
      </c>
      <c r="D47" s="13">
        <f t="shared" si="6"/>
        <v>3</v>
      </c>
      <c r="E47" s="13">
        <f t="shared" si="6"/>
        <v>2</v>
      </c>
      <c r="F47" s="13">
        <f t="shared" si="6"/>
        <v>0</v>
      </c>
      <c r="G47" s="13">
        <f t="shared" si="6"/>
        <v>0</v>
      </c>
      <c r="H47" s="13">
        <f t="shared" si="6"/>
        <v>0</v>
      </c>
      <c r="I47" s="13">
        <f t="shared" si="6"/>
        <v>0</v>
      </c>
      <c r="J47" s="13">
        <f t="shared" si="6"/>
        <v>0</v>
      </c>
      <c r="K47" s="13">
        <f t="shared" si="6"/>
        <v>0</v>
      </c>
      <c r="L47" s="13">
        <f t="shared" si="6"/>
        <v>0</v>
      </c>
      <c r="M47" s="13">
        <f t="shared" si="6"/>
        <v>0</v>
      </c>
      <c r="N47" s="13">
        <f t="shared" si="6"/>
        <v>0</v>
      </c>
      <c r="O47" s="81">
        <f t="shared" si="6"/>
        <v>6</v>
      </c>
    </row>
    <row r="48" spans="1:15" s="16" customFormat="1" ht="21.75" customHeight="1">
      <c r="A48" s="97">
        <v>30</v>
      </c>
      <c r="B48" s="20" t="s">
        <v>46</v>
      </c>
      <c r="C48" s="81">
        <f t="shared" si="6"/>
        <v>2616</v>
      </c>
      <c r="D48" s="81">
        <f t="shared" si="6"/>
        <v>2677</v>
      </c>
      <c r="E48" s="81">
        <f t="shared" si="6"/>
        <v>2734</v>
      </c>
      <c r="F48" s="81">
        <f t="shared" si="6"/>
        <v>0</v>
      </c>
      <c r="G48" s="81">
        <f t="shared" si="6"/>
        <v>0</v>
      </c>
      <c r="H48" s="81">
        <f t="shared" si="6"/>
        <v>0</v>
      </c>
      <c r="I48" s="81">
        <f t="shared" si="6"/>
        <v>0</v>
      </c>
      <c r="J48" s="81">
        <f t="shared" si="6"/>
        <v>0</v>
      </c>
      <c r="K48" s="81">
        <f t="shared" si="6"/>
        <v>0</v>
      </c>
      <c r="L48" s="81">
        <f t="shared" si="6"/>
        <v>0</v>
      </c>
      <c r="M48" s="81">
        <f t="shared" si="6"/>
        <v>0</v>
      </c>
      <c r="N48" s="81">
        <f t="shared" si="6"/>
        <v>0</v>
      </c>
      <c r="O48" s="94"/>
    </row>
    <row r="49" spans="1:15" s="16" customFormat="1" ht="21.75" customHeight="1">
      <c r="A49" s="98"/>
      <c r="B49" s="21" t="s">
        <v>129</v>
      </c>
      <c r="C49" s="13">
        <f>+C103+C158</f>
        <v>70</v>
      </c>
      <c r="D49" s="13">
        <f t="shared" si="6"/>
        <v>131</v>
      </c>
      <c r="E49" s="13">
        <f t="shared" si="6"/>
        <v>188</v>
      </c>
      <c r="F49" s="13">
        <f t="shared" si="6"/>
        <v>0</v>
      </c>
      <c r="G49" s="13">
        <f t="shared" si="6"/>
        <v>0</v>
      </c>
      <c r="H49" s="13">
        <f t="shared" si="6"/>
        <v>0</v>
      </c>
      <c r="I49" s="13">
        <f t="shared" si="6"/>
        <v>0</v>
      </c>
      <c r="J49" s="13">
        <f t="shared" si="6"/>
        <v>0</v>
      </c>
      <c r="K49" s="13">
        <f t="shared" si="6"/>
        <v>0</v>
      </c>
      <c r="L49" s="13">
        <f t="shared" si="6"/>
        <v>0</v>
      </c>
      <c r="M49" s="13">
        <f t="shared" si="6"/>
        <v>0</v>
      </c>
      <c r="N49" s="13">
        <f t="shared" si="6"/>
        <v>0</v>
      </c>
      <c r="O49" s="95"/>
    </row>
    <row r="50" spans="1:15" s="16" customFormat="1" ht="21.75" customHeight="1">
      <c r="A50" s="98"/>
      <c r="B50" s="21" t="s">
        <v>130</v>
      </c>
      <c r="C50" s="13">
        <f aca="true" t="shared" si="7" ref="C50:N54">+C104+C159</f>
        <v>748</v>
      </c>
      <c r="D50" s="13">
        <f t="shared" si="7"/>
        <v>748</v>
      </c>
      <c r="E50" s="13">
        <f t="shared" si="7"/>
        <v>748</v>
      </c>
      <c r="F50" s="13">
        <f t="shared" si="7"/>
        <v>0</v>
      </c>
      <c r="G50" s="13">
        <f t="shared" si="7"/>
        <v>0</v>
      </c>
      <c r="H50" s="13">
        <f t="shared" si="7"/>
        <v>0</v>
      </c>
      <c r="I50" s="13">
        <f t="shared" si="7"/>
        <v>0</v>
      </c>
      <c r="J50" s="13">
        <f t="shared" si="7"/>
        <v>0</v>
      </c>
      <c r="K50" s="13">
        <f t="shared" si="7"/>
        <v>0</v>
      </c>
      <c r="L50" s="13">
        <f t="shared" si="7"/>
        <v>0</v>
      </c>
      <c r="M50" s="13">
        <f t="shared" si="7"/>
        <v>0</v>
      </c>
      <c r="N50" s="13">
        <f t="shared" si="7"/>
        <v>0</v>
      </c>
      <c r="O50" s="95"/>
    </row>
    <row r="51" spans="1:15" s="16" customFormat="1" ht="21.75" customHeight="1">
      <c r="A51" s="98"/>
      <c r="B51" s="21" t="s">
        <v>131</v>
      </c>
      <c r="C51" s="13">
        <f t="shared" si="7"/>
        <v>532</v>
      </c>
      <c r="D51" s="13">
        <f t="shared" si="7"/>
        <v>532</v>
      </c>
      <c r="E51" s="13">
        <f t="shared" si="7"/>
        <v>532</v>
      </c>
      <c r="F51" s="13">
        <f t="shared" si="7"/>
        <v>0</v>
      </c>
      <c r="G51" s="13">
        <f t="shared" si="7"/>
        <v>0</v>
      </c>
      <c r="H51" s="13">
        <f t="shared" si="7"/>
        <v>0</v>
      </c>
      <c r="I51" s="13">
        <f t="shared" si="7"/>
        <v>0</v>
      </c>
      <c r="J51" s="13">
        <f t="shared" si="7"/>
        <v>0</v>
      </c>
      <c r="K51" s="13">
        <f t="shared" si="7"/>
        <v>0</v>
      </c>
      <c r="L51" s="13">
        <f t="shared" si="7"/>
        <v>0</v>
      </c>
      <c r="M51" s="13">
        <f t="shared" si="7"/>
        <v>0</v>
      </c>
      <c r="N51" s="13">
        <f t="shared" si="7"/>
        <v>0</v>
      </c>
      <c r="O51" s="95"/>
    </row>
    <row r="52" spans="1:15" s="16" customFormat="1" ht="21.75" customHeight="1">
      <c r="A52" s="98"/>
      <c r="B52" s="21" t="s">
        <v>132</v>
      </c>
      <c r="C52" s="13">
        <f t="shared" si="7"/>
        <v>283</v>
      </c>
      <c r="D52" s="13">
        <f t="shared" si="7"/>
        <v>283</v>
      </c>
      <c r="E52" s="13">
        <f t="shared" si="7"/>
        <v>283</v>
      </c>
      <c r="F52" s="13">
        <f t="shared" si="7"/>
        <v>0</v>
      </c>
      <c r="G52" s="13">
        <f t="shared" si="7"/>
        <v>0</v>
      </c>
      <c r="H52" s="13">
        <f t="shared" si="7"/>
        <v>0</v>
      </c>
      <c r="I52" s="13">
        <f t="shared" si="7"/>
        <v>0</v>
      </c>
      <c r="J52" s="13">
        <f t="shared" si="7"/>
        <v>0</v>
      </c>
      <c r="K52" s="13">
        <f t="shared" si="7"/>
        <v>0</v>
      </c>
      <c r="L52" s="13">
        <f t="shared" si="7"/>
        <v>0</v>
      </c>
      <c r="M52" s="13">
        <f t="shared" si="7"/>
        <v>0</v>
      </c>
      <c r="N52" s="13">
        <f t="shared" si="7"/>
        <v>0</v>
      </c>
      <c r="O52" s="95"/>
    </row>
    <row r="53" spans="1:15" s="16" customFormat="1" ht="21.75" customHeight="1">
      <c r="A53" s="98"/>
      <c r="B53" s="21" t="s">
        <v>133</v>
      </c>
      <c r="C53" s="13">
        <f t="shared" si="7"/>
        <v>93</v>
      </c>
      <c r="D53" s="13">
        <f t="shared" si="7"/>
        <v>93</v>
      </c>
      <c r="E53" s="13">
        <f t="shared" si="7"/>
        <v>93</v>
      </c>
      <c r="F53" s="13">
        <f t="shared" si="7"/>
        <v>0</v>
      </c>
      <c r="G53" s="13">
        <f t="shared" si="7"/>
        <v>0</v>
      </c>
      <c r="H53" s="13">
        <f t="shared" si="7"/>
        <v>0</v>
      </c>
      <c r="I53" s="13">
        <f t="shared" si="7"/>
        <v>0</v>
      </c>
      <c r="J53" s="13">
        <f t="shared" si="7"/>
        <v>0</v>
      </c>
      <c r="K53" s="13">
        <f t="shared" si="7"/>
        <v>0</v>
      </c>
      <c r="L53" s="13">
        <f t="shared" si="7"/>
        <v>0</v>
      </c>
      <c r="M53" s="13">
        <f t="shared" si="7"/>
        <v>0</v>
      </c>
      <c r="N53" s="13">
        <f t="shared" si="7"/>
        <v>0</v>
      </c>
      <c r="O53" s="95"/>
    </row>
    <row r="54" spans="1:15" ht="24" customHeight="1">
      <c r="A54" s="99"/>
      <c r="B54" s="21" t="s">
        <v>30</v>
      </c>
      <c r="C54" s="13">
        <f t="shared" si="7"/>
        <v>890</v>
      </c>
      <c r="D54" s="13">
        <f t="shared" si="7"/>
        <v>890</v>
      </c>
      <c r="E54" s="13">
        <f t="shared" si="7"/>
        <v>890</v>
      </c>
      <c r="F54" s="13">
        <f t="shared" si="7"/>
        <v>0</v>
      </c>
      <c r="G54" s="13">
        <f t="shared" si="7"/>
        <v>0</v>
      </c>
      <c r="H54" s="13">
        <f t="shared" si="7"/>
        <v>0</v>
      </c>
      <c r="I54" s="13">
        <f t="shared" si="7"/>
        <v>0</v>
      </c>
      <c r="J54" s="13">
        <f t="shared" si="7"/>
        <v>0</v>
      </c>
      <c r="K54" s="13">
        <f t="shared" si="7"/>
        <v>0</v>
      </c>
      <c r="L54" s="13">
        <f t="shared" si="7"/>
        <v>0</v>
      </c>
      <c r="M54" s="13">
        <f t="shared" si="7"/>
        <v>0</v>
      </c>
      <c r="N54" s="13">
        <f t="shared" si="7"/>
        <v>0</v>
      </c>
      <c r="O54" s="96"/>
    </row>
    <row r="55" ht="14.25">
      <c r="O55" s="14"/>
    </row>
    <row r="56" spans="1:15" s="16" customFormat="1" ht="26.25" customHeight="1">
      <c r="A56" s="92" t="s">
        <v>47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</row>
    <row r="57" spans="1:15" s="16" customFormat="1" ht="26.25" customHeight="1">
      <c r="A57" s="17"/>
      <c r="B57" s="18"/>
      <c r="C57" s="19" t="s">
        <v>31</v>
      </c>
      <c r="D57" s="19" t="s">
        <v>32</v>
      </c>
      <c r="E57" s="19" t="s">
        <v>33</v>
      </c>
      <c r="F57" s="19" t="s">
        <v>34</v>
      </c>
      <c r="G57" s="19" t="s">
        <v>35</v>
      </c>
      <c r="H57" s="19" t="s">
        <v>36</v>
      </c>
      <c r="I57" s="19" t="s">
        <v>37</v>
      </c>
      <c r="J57" s="19" t="s">
        <v>38</v>
      </c>
      <c r="K57" s="19" t="s">
        <v>39</v>
      </c>
      <c r="L57" s="19" t="s">
        <v>40</v>
      </c>
      <c r="M57" s="19" t="s">
        <v>41</v>
      </c>
      <c r="N57" s="19" t="s">
        <v>42</v>
      </c>
      <c r="O57" s="19" t="s">
        <v>43</v>
      </c>
    </row>
    <row r="58" spans="1:15" s="16" customFormat="1" ht="25.5" customHeight="1">
      <c r="A58" s="12">
        <v>1</v>
      </c>
      <c r="B58" s="20" t="s">
        <v>0</v>
      </c>
      <c r="C58" s="91">
        <v>71</v>
      </c>
      <c r="D58" s="91">
        <v>63</v>
      </c>
      <c r="E58" s="91">
        <v>64</v>
      </c>
      <c r="F58" s="81"/>
      <c r="G58" s="81"/>
      <c r="H58" s="81"/>
      <c r="I58" s="81"/>
      <c r="J58" s="81"/>
      <c r="K58" s="81"/>
      <c r="L58" s="81"/>
      <c r="M58" s="81"/>
      <c r="N58" s="81"/>
      <c r="O58" s="81">
        <f>SUM(C58:N58)</f>
        <v>198</v>
      </c>
    </row>
    <row r="59" spans="1:15" s="16" customFormat="1" ht="14.25">
      <c r="A59" s="12">
        <v>2</v>
      </c>
      <c r="B59" s="20" t="s">
        <v>1</v>
      </c>
      <c r="C59" s="91">
        <v>0</v>
      </c>
      <c r="D59" s="91">
        <v>0</v>
      </c>
      <c r="E59" s="91">
        <v>1</v>
      </c>
      <c r="F59" s="81"/>
      <c r="G59" s="81"/>
      <c r="H59" s="81"/>
      <c r="I59" s="81"/>
      <c r="J59" s="81"/>
      <c r="K59" s="81"/>
      <c r="L59" s="81"/>
      <c r="M59" s="81"/>
      <c r="N59" s="81"/>
      <c r="O59" s="81">
        <f aca="true" t="shared" si="8" ref="O59:O101">SUM(C59:N59)</f>
        <v>1</v>
      </c>
    </row>
    <row r="60" spans="1:15" s="16" customFormat="1" ht="14.25">
      <c r="A60" s="12">
        <v>3</v>
      </c>
      <c r="B60" s="20" t="s">
        <v>2</v>
      </c>
      <c r="C60" s="91">
        <v>4</v>
      </c>
      <c r="D60" s="91">
        <v>5</v>
      </c>
      <c r="E60" s="91">
        <v>3</v>
      </c>
      <c r="F60" s="81"/>
      <c r="G60" s="81"/>
      <c r="H60" s="81"/>
      <c r="I60" s="81"/>
      <c r="J60" s="81"/>
      <c r="K60" s="81"/>
      <c r="L60" s="81"/>
      <c r="M60" s="81"/>
      <c r="N60" s="81"/>
      <c r="O60" s="81">
        <f t="shared" si="8"/>
        <v>12</v>
      </c>
    </row>
    <row r="61" spans="1:15" s="16" customFormat="1" ht="14.25">
      <c r="A61" s="12">
        <v>4</v>
      </c>
      <c r="B61" s="20" t="s">
        <v>3</v>
      </c>
      <c r="C61" s="91">
        <v>1</v>
      </c>
      <c r="D61" s="91">
        <v>1</v>
      </c>
      <c r="E61" s="91">
        <v>1</v>
      </c>
      <c r="F61" s="81"/>
      <c r="G61" s="81"/>
      <c r="H61" s="81"/>
      <c r="I61" s="81"/>
      <c r="J61" s="81"/>
      <c r="K61" s="81"/>
      <c r="L61" s="81"/>
      <c r="M61" s="81"/>
      <c r="N61" s="81"/>
      <c r="O61" s="81">
        <f t="shared" si="8"/>
        <v>3</v>
      </c>
    </row>
    <row r="62" spans="1:15" s="16" customFormat="1" ht="14.25">
      <c r="A62" s="12">
        <v>5</v>
      </c>
      <c r="B62" s="20" t="s">
        <v>4</v>
      </c>
      <c r="C62" s="91">
        <v>7</v>
      </c>
      <c r="D62" s="91">
        <v>5</v>
      </c>
      <c r="E62" s="91">
        <v>4</v>
      </c>
      <c r="F62" s="81"/>
      <c r="G62" s="81"/>
      <c r="H62" s="81"/>
      <c r="I62" s="81"/>
      <c r="J62" s="81"/>
      <c r="K62" s="81"/>
      <c r="L62" s="81"/>
      <c r="M62" s="81"/>
      <c r="N62" s="81"/>
      <c r="O62" s="81">
        <f t="shared" si="8"/>
        <v>16</v>
      </c>
    </row>
    <row r="63" spans="1:15" s="16" customFormat="1" ht="14.25">
      <c r="A63" s="12">
        <v>6</v>
      </c>
      <c r="B63" s="20" t="s">
        <v>5</v>
      </c>
      <c r="C63" s="91">
        <v>0</v>
      </c>
      <c r="D63" s="91">
        <v>1</v>
      </c>
      <c r="E63" s="91">
        <v>1</v>
      </c>
      <c r="F63" s="81"/>
      <c r="G63" s="81"/>
      <c r="H63" s="81"/>
      <c r="I63" s="81"/>
      <c r="J63" s="81"/>
      <c r="K63" s="81"/>
      <c r="L63" s="81"/>
      <c r="M63" s="81"/>
      <c r="N63" s="81"/>
      <c r="O63" s="81">
        <f t="shared" si="8"/>
        <v>2</v>
      </c>
    </row>
    <row r="64" spans="1:15" s="16" customFormat="1" ht="14.25">
      <c r="A64" s="12">
        <v>7</v>
      </c>
      <c r="B64" s="20" t="s">
        <v>6</v>
      </c>
      <c r="C64" s="91">
        <v>334</v>
      </c>
      <c r="D64" s="91">
        <v>232</v>
      </c>
      <c r="E64" s="91">
        <v>209</v>
      </c>
      <c r="F64" s="81"/>
      <c r="G64" s="81"/>
      <c r="H64" s="81"/>
      <c r="I64" s="81"/>
      <c r="J64" s="81"/>
      <c r="K64" s="81"/>
      <c r="L64" s="81"/>
      <c r="M64" s="81"/>
      <c r="N64" s="81"/>
      <c r="O64" s="81">
        <f t="shared" si="8"/>
        <v>775</v>
      </c>
    </row>
    <row r="65" spans="1:15" s="16" customFormat="1" ht="14.25">
      <c r="A65" s="12">
        <v>8</v>
      </c>
      <c r="B65" s="20" t="s">
        <v>102</v>
      </c>
      <c r="C65" s="91">
        <v>4</v>
      </c>
      <c r="D65" s="91">
        <v>5</v>
      </c>
      <c r="E65" s="91">
        <v>0</v>
      </c>
      <c r="F65" s="81"/>
      <c r="G65" s="81"/>
      <c r="H65" s="81"/>
      <c r="I65" s="81"/>
      <c r="J65" s="81"/>
      <c r="K65" s="81"/>
      <c r="L65" s="81"/>
      <c r="M65" s="81"/>
      <c r="N65" s="81"/>
      <c r="O65" s="81">
        <f t="shared" si="8"/>
        <v>9</v>
      </c>
    </row>
    <row r="66" spans="1:15" s="16" customFormat="1" ht="14.25">
      <c r="A66" s="97">
        <v>9</v>
      </c>
      <c r="B66" s="20" t="s">
        <v>44</v>
      </c>
      <c r="C66" s="91">
        <v>61</v>
      </c>
      <c r="D66" s="91">
        <v>71</v>
      </c>
      <c r="E66" s="91">
        <v>54</v>
      </c>
      <c r="F66" s="81"/>
      <c r="G66" s="81"/>
      <c r="H66" s="81"/>
      <c r="I66" s="81"/>
      <c r="J66" s="81"/>
      <c r="K66" s="81"/>
      <c r="L66" s="81"/>
      <c r="M66" s="81"/>
      <c r="N66" s="81"/>
      <c r="O66" s="81">
        <f t="shared" si="8"/>
        <v>186</v>
      </c>
    </row>
    <row r="67" spans="1:15" s="16" customFormat="1" ht="14.25">
      <c r="A67" s="98"/>
      <c r="B67" s="21" t="s">
        <v>7</v>
      </c>
      <c r="C67" s="13">
        <v>14</v>
      </c>
      <c r="D67" s="13">
        <v>19</v>
      </c>
      <c r="E67" s="13">
        <v>11</v>
      </c>
      <c r="F67" s="13"/>
      <c r="G67" s="13"/>
      <c r="H67" s="13"/>
      <c r="I67" s="13"/>
      <c r="J67" s="13"/>
      <c r="K67" s="13"/>
      <c r="L67" s="13"/>
      <c r="M67" s="13"/>
      <c r="N67" s="13"/>
      <c r="O67" s="81">
        <f t="shared" si="8"/>
        <v>44</v>
      </c>
    </row>
    <row r="68" spans="1:15" s="16" customFormat="1" ht="14.25">
      <c r="A68" s="99"/>
      <c r="B68" s="21" t="s">
        <v>8</v>
      </c>
      <c r="C68" s="13">
        <v>47</v>
      </c>
      <c r="D68" s="13">
        <v>52</v>
      </c>
      <c r="E68" s="13">
        <v>43</v>
      </c>
      <c r="F68" s="13"/>
      <c r="G68" s="13"/>
      <c r="H68" s="13"/>
      <c r="I68" s="13"/>
      <c r="J68" s="13"/>
      <c r="K68" s="13"/>
      <c r="L68" s="13"/>
      <c r="M68" s="13"/>
      <c r="N68" s="13"/>
      <c r="O68" s="81">
        <f t="shared" si="8"/>
        <v>142</v>
      </c>
    </row>
    <row r="69" spans="1:15" s="16" customFormat="1" ht="14.25">
      <c r="A69" s="29">
        <v>10</v>
      </c>
      <c r="B69" s="20" t="s">
        <v>114</v>
      </c>
      <c r="C69" s="91">
        <v>42</v>
      </c>
      <c r="D69" s="91">
        <v>33</v>
      </c>
      <c r="E69" s="91">
        <v>39</v>
      </c>
      <c r="F69" s="81"/>
      <c r="G69" s="81"/>
      <c r="H69" s="81"/>
      <c r="I69" s="81"/>
      <c r="J69" s="81"/>
      <c r="K69" s="81"/>
      <c r="L69" s="81"/>
      <c r="M69" s="81"/>
      <c r="N69" s="81"/>
      <c r="O69" s="81">
        <f t="shared" si="8"/>
        <v>114</v>
      </c>
    </row>
    <row r="70" spans="1:15" s="16" customFormat="1" ht="14.25">
      <c r="A70" s="12">
        <v>11</v>
      </c>
      <c r="B70" s="20" t="s">
        <v>104</v>
      </c>
      <c r="C70" s="91">
        <v>42</v>
      </c>
      <c r="D70" s="91">
        <v>33</v>
      </c>
      <c r="E70" s="91">
        <v>39</v>
      </c>
      <c r="F70" s="81"/>
      <c r="G70" s="81"/>
      <c r="H70" s="81"/>
      <c r="I70" s="81"/>
      <c r="J70" s="81"/>
      <c r="K70" s="81"/>
      <c r="L70" s="81"/>
      <c r="M70" s="81"/>
      <c r="N70" s="81"/>
      <c r="O70" s="81">
        <f t="shared" si="8"/>
        <v>114</v>
      </c>
    </row>
    <row r="71" spans="1:15" s="16" customFormat="1" ht="14.25">
      <c r="A71" s="29">
        <v>12</v>
      </c>
      <c r="B71" s="20" t="s">
        <v>45</v>
      </c>
      <c r="C71" s="91">
        <v>29</v>
      </c>
      <c r="D71" s="91">
        <v>32</v>
      </c>
      <c r="E71" s="91">
        <v>45</v>
      </c>
      <c r="F71" s="81"/>
      <c r="G71" s="81"/>
      <c r="H71" s="81"/>
      <c r="I71" s="81"/>
      <c r="J71" s="81"/>
      <c r="K71" s="81"/>
      <c r="L71" s="81"/>
      <c r="M71" s="81"/>
      <c r="N71" s="81"/>
      <c r="O71" s="82">
        <f t="shared" si="8"/>
        <v>106</v>
      </c>
    </row>
    <row r="72" spans="1:15" s="16" customFormat="1" ht="14.25">
      <c r="A72" s="12">
        <v>13</v>
      </c>
      <c r="B72" s="20" t="s">
        <v>9</v>
      </c>
      <c r="C72" s="91">
        <v>0</v>
      </c>
      <c r="D72" s="91">
        <v>0</v>
      </c>
      <c r="E72" s="91">
        <v>0</v>
      </c>
      <c r="F72" s="81"/>
      <c r="G72" s="81"/>
      <c r="H72" s="81"/>
      <c r="I72" s="81"/>
      <c r="J72" s="81"/>
      <c r="K72" s="81"/>
      <c r="L72" s="81"/>
      <c r="M72" s="81"/>
      <c r="N72" s="81"/>
      <c r="O72" s="81">
        <f t="shared" si="8"/>
        <v>0</v>
      </c>
    </row>
    <row r="73" spans="1:15" s="16" customFormat="1" ht="14.25">
      <c r="A73" s="29">
        <v>14</v>
      </c>
      <c r="B73" s="20" t="s">
        <v>10</v>
      </c>
      <c r="C73" s="91">
        <v>0</v>
      </c>
      <c r="D73" s="91">
        <v>0</v>
      </c>
      <c r="E73" s="91">
        <v>0</v>
      </c>
      <c r="F73" s="81"/>
      <c r="G73" s="81"/>
      <c r="H73" s="81"/>
      <c r="I73" s="81"/>
      <c r="J73" s="81"/>
      <c r="K73" s="81"/>
      <c r="L73" s="81"/>
      <c r="M73" s="81"/>
      <c r="N73" s="81"/>
      <c r="O73" s="81">
        <f t="shared" si="8"/>
        <v>0</v>
      </c>
    </row>
    <row r="74" spans="1:15" s="16" customFormat="1" ht="14.25">
      <c r="A74" s="12">
        <v>15</v>
      </c>
      <c r="B74" s="20" t="s">
        <v>11</v>
      </c>
      <c r="C74" s="91">
        <v>0</v>
      </c>
      <c r="D74" s="91">
        <v>0</v>
      </c>
      <c r="E74" s="91">
        <v>0</v>
      </c>
      <c r="F74" s="81"/>
      <c r="G74" s="81"/>
      <c r="H74" s="81"/>
      <c r="I74" s="81"/>
      <c r="J74" s="81"/>
      <c r="K74" s="81"/>
      <c r="L74" s="81"/>
      <c r="M74" s="81"/>
      <c r="N74" s="81"/>
      <c r="O74" s="81">
        <f t="shared" si="8"/>
        <v>0</v>
      </c>
    </row>
    <row r="75" spans="1:15" s="16" customFormat="1" ht="14.25">
      <c r="A75" s="29">
        <v>16</v>
      </c>
      <c r="B75" s="20" t="s">
        <v>12</v>
      </c>
      <c r="C75" s="91">
        <v>6</v>
      </c>
      <c r="D75" s="91">
        <v>2</v>
      </c>
      <c r="E75" s="91">
        <v>1</v>
      </c>
      <c r="F75" s="81"/>
      <c r="G75" s="81"/>
      <c r="H75" s="81"/>
      <c r="I75" s="81"/>
      <c r="J75" s="81"/>
      <c r="K75" s="81"/>
      <c r="L75" s="81"/>
      <c r="M75" s="81"/>
      <c r="N75" s="81"/>
      <c r="O75" s="81">
        <f t="shared" si="8"/>
        <v>9</v>
      </c>
    </row>
    <row r="76" spans="1:15" s="16" customFormat="1" ht="14.25">
      <c r="A76" s="12">
        <v>17</v>
      </c>
      <c r="B76" s="20" t="s">
        <v>13</v>
      </c>
      <c r="C76" s="91">
        <v>12</v>
      </c>
      <c r="D76" s="91">
        <v>10</v>
      </c>
      <c r="E76" s="91">
        <v>33</v>
      </c>
      <c r="F76" s="81"/>
      <c r="G76" s="81"/>
      <c r="H76" s="81"/>
      <c r="I76" s="81"/>
      <c r="J76" s="81"/>
      <c r="K76" s="81"/>
      <c r="L76" s="81"/>
      <c r="M76" s="81"/>
      <c r="N76" s="81"/>
      <c r="O76" s="81">
        <f t="shared" si="8"/>
        <v>55</v>
      </c>
    </row>
    <row r="77" spans="1:15" s="16" customFormat="1" ht="14.25">
      <c r="A77" s="29">
        <v>18</v>
      </c>
      <c r="B77" s="20" t="s">
        <v>14</v>
      </c>
      <c r="C77" s="91">
        <v>1</v>
      </c>
      <c r="D77" s="91">
        <v>2</v>
      </c>
      <c r="E77" s="91">
        <v>19</v>
      </c>
      <c r="F77" s="81"/>
      <c r="G77" s="81"/>
      <c r="H77" s="81"/>
      <c r="I77" s="81"/>
      <c r="J77" s="81"/>
      <c r="K77" s="81"/>
      <c r="L77" s="81"/>
      <c r="M77" s="81"/>
      <c r="N77" s="81"/>
      <c r="O77" s="81">
        <f t="shared" si="8"/>
        <v>22</v>
      </c>
    </row>
    <row r="78" spans="1:15" s="16" customFormat="1" ht="14.25">
      <c r="A78" s="12">
        <v>19</v>
      </c>
      <c r="B78" s="20" t="s">
        <v>15</v>
      </c>
      <c r="C78" s="91">
        <v>0</v>
      </c>
      <c r="D78" s="91">
        <v>0</v>
      </c>
      <c r="E78" s="91">
        <v>0</v>
      </c>
      <c r="F78" s="81"/>
      <c r="G78" s="81"/>
      <c r="H78" s="81"/>
      <c r="I78" s="81"/>
      <c r="J78" s="81"/>
      <c r="K78" s="81"/>
      <c r="L78" s="81"/>
      <c r="M78" s="81"/>
      <c r="N78" s="81"/>
      <c r="O78" s="81">
        <f t="shared" si="8"/>
        <v>0</v>
      </c>
    </row>
    <row r="79" spans="1:15" s="16" customFormat="1" ht="14.25">
      <c r="A79" s="29">
        <v>20</v>
      </c>
      <c r="B79" s="20" t="s">
        <v>16</v>
      </c>
      <c r="C79" s="91">
        <v>11</v>
      </c>
      <c r="D79" s="91">
        <v>8</v>
      </c>
      <c r="E79" s="91">
        <v>9</v>
      </c>
      <c r="F79" s="81"/>
      <c r="G79" s="81"/>
      <c r="H79" s="81"/>
      <c r="I79" s="81"/>
      <c r="J79" s="81"/>
      <c r="K79" s="81"/>
      <c r="L79" s="81"/>
      <c r="M79" s="81"/>
      <c r="N79" s="81"/>
      <c r="O79" s="81">
        <f t="shared" si="8"/>
        <v>28</v>
      </c>
    </row>
    <row r="80" spans="1:15" s="16" customFormat="1" ht="14.25">
      <c r="A80" s="12">
        <v>21</v>
      </c>
      <c r="B80" s="20" t="s">
        <v>17</v>
      </c>
      <c r="C80" s="91">
        <v>7</v>
      </c>
      <c r="D80" s="91">
        <v>6</v>
      </c>
      <c r="E80" s="91">
        <v>3</v>
      </c>
      <c r="F80" s="81"/>
      <c r="G80" s="81"/>
      <c r="H80" s="81"/>
      <c r="I80" s="81"/>
      <c r="J80" s="81"/>
      <c r="K80" s="81"/>
      <c r="L80" s="81"/>
      <c r="M80" s="81"/>
      <c r="N80" s="81"/>
      <c r="O80" s="81">
        <f t="shared" si="8"/>
        <v>16</v>
      </c>
    </row>
    <row r="81" spans="1:15" s="16" customFormat="1" ht="14.25">
      <c r="A81" s="29">
        <v>22</v>
      </c>
      <c r="B81" s="20" t="s">
        <v>18</v>
      </c>
      <c r="C81" s="91">
        <v>0</v>
      </c>
      <c r="D81" s="91">
        <v>4</v>
      </c>
      <c r="E81" s="91">
        <v>3</v>
      </c>
      <c r="F81" s="81"/>
      <c r="G81" s="81"/>
      <c r="H81" s="81"/>
      <c r="I81" s="81"/>
      <c r="J81" s="81"/>
      <c r="K81" s="81"/>
      <c r="L81" s="81"/>
      <c r="M81" s="81"/>
      <c r="N81" s="81"/>
      <c r="O81" s="81">
        <f t="shared" si="8"/>
        <v>7</v>
      </c>
    </row>
    <row r="82" spans="1:15" s="16" customFormat="1" ht="14.25">
      <c r="A82" s="12">
        <v>23</v>
      </c>
      <c r="B82" s="20" t="s">
        <v>19</v>
      </c>
      <c r="C82" s="91">
        <v>7</v>
      </c>
      <c r="D82" s="91">
        <v>7</v>
      </c>
      <c r="E82" s="91">
        <v>5</v>
      </c>
      <c r="F82" s="81"/>
      <c r="G82" s="81"/>
      <c r="H82" s="81"/>
      <c r="I82" s="81"/>
      <c r="J82" s="81"/>
      <c r="K82" s="81"/>
      <c r="L82" s="81"/>
      <c r="M82" s="81"/>
      <c r="N82" s="81"/>
      <c r="O82" s="81">
        <f t="shared" si="8"/>
        <v>19</v>
      </c>
    </row>
    <row r="83" spans="1:15" s="16" customFormat="1" ht="14.25">
      <c r="A83" s="97">
        <v>24</v>
      </c>
      <c r="B83" s="20" t="s">
        <v>20</v>
      </c>
      <c r="C83" s="91">
        <v>4</v>
      </c>
      <c r="D83" s="91">
        <v>1</v>
      </c>
      <c r="E83" s="91">
        <v>1</v>
      </c>
      <c r="F83" s="81"/>
      <c r="G83" s="81"/>
      <c r="H83" s="81"/>
      <c r="I83" s="81"/>
      <c r="J83" s="81"/>
      <c r="K83" s="81"/>
      <c r="L83" s="81"/>
      <c r="M83" s="81"/>
      <c r="N83" s="81"/>
      <c r="O83" s="81">
        <f t="shared" si="8"/>
        <v>6</v>
      </c>
    </row>
    <row r="84" spans="1:15" s="16" customFormat="1" ht="14.25">
      <c r="A84" s="98"/>
      <c r="B84" s="21" t="s">
        <v>21</v>
      </c>
      <c r="C84" s="13">
        <v>1</v>
      </c>
      <c r="D84" s="13">
        <v>0</v>
      </c>
      <c r="E84" s="13">
        <v>1</v>
      </c>
      <c r="F84" s="13"/>
      <c r="G84" s="13"/>
      <c r="H84" s="13"/>
      <c r="I84" s="13"/>
      <c r="J84" s="13"/>
      <c r="K84" s="13"/>
      <c r="L84" s="13"/>
      <c r="M84" s="13"/>
      <c r="N84" s="13"/>
      <c r="O84" s="81">
        <f t="shared" si="8"/>
        <v>2</v>
      </c>
    </row>
    <row r="85" spans="1:15" s="16" customFormat="1" ht="14.25">
      <c r="A85" s="98"/>
      <c r="B85" s="21" t="s">
        <v>22</v>
      </c>
      <c r="C85" s="13">
        <v>3</v>
      </c>
      <c r="D85" s="13">
        <v>0</v>
      </c>
      <c r="E85" s="13">
        <v>0</v>
      </c>
      <c r="F85" s="13"/>
      <c r="G85" s="13"/>
      <c r="H85" s="13"/>
      <c r="I85" s="13"/>
      <c r="J85" s="13"/>
      <c r="K85" s="13"/>
      <c r="L85" s="13"/>
      <c r="M85" s="13"/>
      <c r="N85" s="13"/>
      <c r="O85" s="81">
        <f t="shared" si="8"/>
        <v>3</v>
      </c>
    </row>
    <row r="86" spans="1:15" s="16" customFormat="1" ht="14.25">
      <c r="A86" s="99"/>
      <c r="B86" s="21" t="s">
        <v>23</v>
      </c>
      <c r="C86" s="13">
        <v>0</v>
      </c>
      <c r="D86" s="13">
        <v>1</v>
      </c>
      <c r="E86" s="13">
        <v>0</v>
      </c>
      <c r="F86" s="13"/>
      <c r="G86" s="13"/>
      <c r="H86" s="13"/>
      <c r="I86" s="13"/>
      <c r="J86" s="13"/>
      <c r="K86" s="13"/>
      <c r="L86" s="13"/>
      <c r="M86" s="13"/>
      <c r="N86" s="13"/>
      <c r="O86" s="81">
        <f t="shared" si="8"/>
        <v>1</v>
      </c>
    </row>
    <row r="87" spans="1:15" s="16" customFormat="1" ht="14.25">
      <c r="A87" s="12">
        <v>25</v>
      </c>
      <c r="B87" s="20" t="s">
        <v>24</v>
      </c>
      <c r="C87" s="91">
        <v>4</v>
      </c>
      <c r="D87" s="91">
        <v>6</v>
      </c>
      <c r="E87" s="91">
        <v>8</v>
      </c>
      <c r="F87" s="81"/>
      <c r="G87" s="81"/>
      <c r="H87" s="81"/>
      <c r="I87" s="81"/>
      <c r="J87" s="81"/>
      <c r="K87" s="81"/>
      <c r="L87" s="81"/>
      <c r="M87" s="81"/>
      <c r="N87" s="81"/>
      <c r="O87" s="81">
        <f t="shared" si="8"/>
        <v>18</v>
      </c>
    </row>
    <row r="88" spans="1:15" s="16" customFormat="1" ht="14.25">
      <c r="A88" s="97">
        <v>26</v>
      </c>
      <c r="B88" s="20" t="s">
        <v>25</v>
      </c>
      <c r="C88" s="91">
        <v>1</v>
      </c>
      <c r="D88" s="91">
        <v>1</v>
      </c>
      <c r="E88" s="91">
        <v>0</v>
      </c>
      <c r="F88" s="81"/>
      <c r="G88" s="81"/>
      <c r="H88" s="81"/>
      <c r="I88" s="81"/>
      <c r="J88" s="81"/>
      <c r="K88" s="81"/>
      <c r="L88" s="81"/>
      <c r="M88" s="81"/>
      <c r="N88" s="81"/>
      <c r="O88" s="81">
        <f t="shared" si="8"/>
        <v>2</v>
      </c>
    </row>
    <row r="89" spans="1:15" s="16" customFormat="1" ht="14.25">
      <c r="A89" s="98"/>
      <c r="B89" s="21" t="s">
        <v>26</v>
      </c>
      <c r="C89" s="13">
        <v>0</v>
      </c>
      <c r="D89" s="13">
        <v>0</v>
      </c>
      <c r="E89" s="13">
        <v>0</v>
      </c>
      <c r="F89" s="13"/>
      <c r="G89" s="13"/>
      <c r="H89" s="13"/>
      <c r="I89" s="13"/>
      <c r="J89" s="13"/>
      <c r="K89" s="13"/>
      <c r="L89" s="13"/>
      <c r="M89" s="13"/>
      <c r="N89" s="13"/>
      <c r="O89" s="81">
        <f t="shared" si="8"/>
        <v>0</v>
      </c>
    </row>
    <row r="90" spans="1:15" s="16" customFormat="1" ht="14.25">
      <c r="A90" s="99"/>
      <c r="B90" s="21" t="s">
        <v>27</v>
      </c>
      <c r="C90" s="13">
        <v>1</v>
      </c>
      <c r="D90" s="13">
        <v>1</v>
      </c>
      <c r="E90" s="13">
        <v>0</v>
      </c>
      <c r="F90" s="13"/>
      <c r="G90" s="13"/>
      <c r="H90" s="13"/>
      <c r="I90" s="13"/>
      <c r="J90" s="13"/>
      <c r="K90" s="13"/>
      <c r="L90" s="13"/>
      <c r="M90" s="13"/>
      <c r="N90" s="13"/>
      <c r="O90" s="81">
        <f t="shared" si="8"/>
        <v>2</v>
      </c>
    </row>
    <row r="91" spans="1:15" s="16" customFormat="1" ht="14.25">
      <c r="A91" s="12">
        <v>27</v>
      </c>
      <c r="B91" s="20" t="s">
        <v>28</v>
      </c>
      <c r="C91" s="91">
        <v>0</v>
      </c>
      <c r="D91" s="91">
        <v>0</v>
      </c>
      <c r="E91" s="91">
        <v>0</v>
      </c>
      <c r="F91" s="81"/>
      <c r="G91" s="81"/>
      <c r="H91" s="81"/>
      <c r="I91" s="81"/>
      <c r="J91" s="81"/>
      <c r="K91" s="81"/>
      <c r="L91" s="81"/>
      <c r="M91" s="81"/>
      <c r="N91" s="81"/>
      <c r="O91" s="81">
        <f t="shared" si="8"/>
        <v>0</v>
      </c>
    </row>
    <row r="92" spans="1:15" s="16" customFormat="1" ht="14.25">
      <c r="A92" s="12">
        <v>28</v>
      </c>
      <c r="B92" s="20" t="s">
        <v>29</v>
      </c>
      <c r="C92" s="91">
        <v>3</v>
      </c>
      <c r="D92" s="91">
        <v>2</v>
      </c>
      <c r="E92" s="91">
        <v>5</v>
      </c>
      <c r="F92" s="81"/>
      <c r="G92" s="81"/>
      <c r="H92" s="81"/>
      <c r="I92" s="81"/>
      <c r="J92" s="81"/>
      <c r="K92" s="81"/>
      <c r="L92" s="81"/>
      <c r="M92" s="81"/>
      <c r="N92" s="81"/>
      <c r="O92" s="81">
        <f t="shared" si="8"/>
        <v>10</v>
      </c>
    </row>
    <row r="93" spans="1:15" s="16" customFormat="1" ht="14.25">
      <c r="A93" s="97">
        <v>29</v>
      </c>
      <c r="B93" s="23" t="s">
        <v>50</v>
      </c>
      <c r="C93" s="91">
        <v>289</v>
      </c>
      <c r="D93" s="91">
        <v>212</v>
      </c>
      <c r="E93" s="91">
        <v>136</v>
      </c>
      <c r="F93" s="81"/>
      <c r="G93" s="81"/>
      <c r="H93" s="81"/>
      <c r="I93" s="81"/>
      <c r="J93" s="81"/>
      <c r="K93" s="81"/>
      <c r="L93" s="81"/>
      <c r="M93" s="81"/>
      <c r="N93" s="81"/>
      <c r="O93" s="81">
        <f t="shared" si="8"/>
        <v>637</v>
      </c>
    </row>
    <row r="94" spans="1:15" s="16" customFormat="1" ht="14.25">
      <c r="A94" s="98"/>
      <c r="B94" s="62" t="s">
        <v>106</v>
      </c>
      <c r="C94" s="13">
        <v>134</v>
      </c>
      <c r="D94" s="13">
        <v>72</v>
      </c>
      <c r="E94" s="13">
        <v>62</v>
      </c>
      <c r="F94" s="13"/>
      <c r="G94" s="13"/>
      <c r="H94" s="13"/>
      <c r="I94" s="13"/>
      <c r="J94" s="13"/>
      <c r="K94" s="13"/>
      <c r="L94" s="13"/>
      <c r="M94" s="13"/>
      <c r="N94" s="13"/>
      <c r="O94" s="81">
        <f t="shared" si="8"/>
        <v>268</v>
      </c>
    </row>
    <row r="95" spans="1:15" s="16" customFormat="1" ht="14.25">
      <c r="A95" s="98"/>
      <c r="B95" s="62" t="s">
        <v>107</v>
      </c>
      <c r="C95" s="13">
        <v>8</v>
      </c>
      <c r="D95" s="13">
        <v>12</v>
      </c>
      <c r="E95" s="13">
        <v>6</v>
      </c>
      <c r="F95" s="13"/>
      <c r="G95" s="13"/>
      <c r="H95" s="13"/>
      <c r="I95" s="13"/>
      <c r="J95" s="13"/>
      <c r="K95" s="13"/>
      <c r="L95" s="13"/>
      <c r="M95" s="13"/>
      <c r="N95" s="13"/>
      <c r="O95" s="81">
        <f t="shared" si="8"/>
        <v>26</v>
      </c>
    </row>
    <row r="96" spans="1:15" s="16" customFormat="1" ht="14.25">
      <c r="A96" s="98"/>
      <c r="B96" s="62" t="s">
        <v>108</v>
      </c>
      <c r="C96" s="13">
        <v>3</v>
      </c>
      <c r="D96" s="13">
        <v>4</v>
      </c>
      <c r="E96" s="13">
        <v>7</v>
      </c>
      <c r="F96" s="13"/>
      <c r="G96" s="13"/>
      <c r="H96" s="13"/>
      <c r="I96" s="13"/>
      <c r="J96" s="13"/>
      <c r="K96" s="13"/>
      <c r="L96" s="13"/>
      <c r="M96" s="13"/>
      <c r="N96" s="13"/>
      <c r="O96" s="81">
        <f t="shared" si="8"/>
        <v>14</v>
      </c>
    </row>
    <row r="97" spans="1:15" s="16" customFormat="1" ht="14.25">
      <c r="A97" s="98"/>
      <c r="B97" s="62" t="s">
        <v>109</v>
      </c>
      <c r="C97" s="13">
        <v>143</v>
      </c>
      <c r="D97" s="13">
        <v>121</v>
      </c>
      <c r="E97" s="13">
        <v>59</v>
      </c>
      <c r="F97" s="13"/>
      <c r="G97" s="13"/>
      <c r="H97" s="13"/>
      <c r="I97" s="13"/>
      <c r="J97" s="13"/>
      <c r="K97" s="13"/>
      <c r="L97" s="13"/>
      <c r="M97" s="13"/>
      <c r="N97" s="13"/>
      <c r="O97" s="81">
        <f t="shared" si="8"/>
        <v>323</v>
      </c>
    </row>
    <row r="98" spans="1:15" s="16" customFormat="1" ht="14.25">
      <c r="A98" s="98"/>
      <c r="B98" s="62" t="s">
        <v>110</v>
      </c>
      <c r="C98" s="13">
        <v>0</v>
      </c>
      <c r="D98" s="13">
        <v>0</v>
      </c>
      <c r="E98" s="13">
        <v>0</v>
      </c>
      <c r="F98" s="13"/>
      <c r="G98" s="13"/>
      <c r="H98" s="13"/>
      <c r="I98" s="13"/>
      <c r="J98" s="13"/>
      <c r="K98" s="13"/>
      <c r="L98" s="13"/>
      <c r="M98" s="13"/>
      <c r="N98" s="13"/>
      <c r="O98" s="81">
        <f t="shared" si="8"/>
        <v>0</v>
      </c>
    </row>
    <row r="99" spans="1:15" s="16" customFormat="1" ht="14.25">
      <c r="A99" s="98"/>
      <c r="B99" s="62" t="s">
        <v>111</v>
      </c>
      <c r="C99" s="13">
        <v>0</v>
      </c>
      <c r="D99" s="13">
        <v>0</v>
      </c>
      <c r="E99" s="13">
        <v>0</v>
      </c>
      <c r="F99" s="13"/>
      <c r="G99" s="13"/>
      <c r="H99" s="13"/>
      <c r="I99" s="13"/>
      <c r="J99" s="13"/>
      <c r="K99" s="13"/>
      <c r="L99" s="13"/>
      <c r="M99" s="13"/>
      <c r="N99" s="13"/>
      <c r="O99" s="81">
        <f t="shared" si="8"/>
        <v>0</v>
      </c>
    </row>
    <row r="100" spans="1:15" s="16" customFormat="1" ht="14.25">
      <c r="A100" s="98"/>
      <c r="B100" s="62" t="s">
        <v>112</v>
      </c>
      <c r="C100" s="13">
        <v>0</v>
      </c>
      <c r="D100" s="13">
        <v>0</v>
      </c>
      <c r="E100" s="13">
        <v>0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81">
        <f t="shared" si="8"/>
        <v>0</v>
      </c>
    </row>
    <row r="101" spans="1:15" s="16" customFormat="1" ht="14.25">
      <c r="A101" s="99"/>
      <c r="B101" s="62" t="s">
        <v>113</v>
      </c>
      <c r="C101" s="13">
        <v>1</v>
      </c>
      <c r="D101" s="13">
        <v>3</v>
      </c>
      <c r="E101" s="13">
        <v>2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81">
        <f t="shared" si="8"/>
        <v>6</v>
      </c>
    </row>
    <row r="102" spans="1:15" s="16" customFormat="1" ht="14.25">
      <c r="A102" s="97">
        <v>30</v>
      </c>
      <c r="B102" s="20" t="s">
        <v>46</v>
      </c>
      <c r="C102" s="91">
        <v>2616</v>
      </c>
      <c r="D102" s="91">
        <v>2677</v>
      </c>
      <c r="E102" s="91">
        <v>2734</v>
      </c>
      <c r="F102" s="81"/>
      <c r="G102" s="81"/>
      <c r="H102" s="81"/>
      <c r="I102" s="81"/>
      <c r="J102" s="81"/>
      <c r="K102" s="81"/>
      <c r="L102" s="81"/>
      <c r="M102" s="81"/>
      <c r="N102" s="81"/>
      <c r="O102" s="94"/>
    </row>
    <row r="103" spans="1:15" s="16" customFormat="1" ht="15.75" customHeight="1">
      <c r="A103" s="98"/>
      <c r="B103" s="21" t="s">
        <v>129</v>
      </c>
      <c r="C103" s="13">
        <v>70</v>
      </c>
      <c r="D103" s="13">
        <v>131</v>
      </c>
      <c r="E103" s="13">
        <v>188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95"/>
    </row>
    <row r="104" spans="1:15" s="16" customFormat="1" ht="15.75" customHeight="1">
      <c r="A104" s="98"/>
      <c r="B104" s="21" t="s">
        <v>130</v>
      </c>
      <c r="C104" s="13">
        <v>748</v>
      </c>
      <c r="D104" s="13">
        <v>748</v>
      </c>
      <c r="E104" s="13">
        <v>748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95"/>
    </row>
    <row r="105" spans="1:15" s="16" customFormat="1" ht="15.75" customHeight="1">
      <c r="A105" s="98"/>
      <c r="B105" s="21" t="s">
        <v>131</v>
      </c>
      <c r="C105" s="13">
        <v>532</v>
      </c>
      <c r="D105" s="13">
        <v>532</v>
      </c>
      <c r="E105" s="13">
        <v>532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95"/>
    </row>
    <row r="106" spans="1:15" s="16" customFormat="1" ht="15.75" customHeight="1">
      <c r="A106" s="98"/>
      <c r="B106" s="21" t="s">
        <v>132</v>
      </c>
      <c r="C106" s="13">
        <v>283</v>
      </c>
      <c r="D106" s="13">
        <v>283</v>
      </c>
      <c r="E106" s="13">
        <v>283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95"/>
    </row>
    <row r="107" spans="1:15" s="16" customFormat="1" ht="15.75" customHeight="1">
      <c r="A107" s="98"/>
      <c r="B107" s="21" t="s">
        <v>133</v>
      </c>
      <c r="C107" s="13">
        <v>93</v>
      </c>
      <c r="D107" s="13">
        <v>93</v>
      </c>
      <c r="E107" s="13">
        <v>93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95"/>
    </row>
    <row r="108" spans="1:15" s="16" customFormat="1" ht="15.75" customHeight="1">
      <c r="A108" s="99"/>
      <c r="B108" s="21" t="s">
        <v>30</v>
      </c>
      <c r="C108" s="13">
        <v>890</v>
      </c>
      <c r="D108" s="13">
        <v>890</v>
      </c>
      <c r="E108" s="13">
        <v>890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96"/>
    </row>
    <row r="109" spans="1:15" ht="14.25">
      <c r="A109" s="15"/>
      <c r="B109" s="15"/>
      <c r="O109" s="14"/>
    </row>
    <row r="110" ht="14.25">
      <c r="O110" s="14"/>
    </row>
    <row r="111" spans="1:15" s="16" customFormat="1" ht="18" customHeight="1">
      <c r="A111" s="102" t="s">
        <v>49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</row>
    <row r="112" spans="1:15" s="16" customFormat="1" ht="26.25" customHeight="1">
      <c r="A112" s="17"/>
      <c r="B112" s="18"/>
      <c r="C112" s="19" t="s">
        <v>31</v>
      </c>
      <c r="D112" s="19" t="s">
        <v>32</v>
      </c>
      <c r="E112" s="19" t="s">
        <v>33</v>
      </c>
      <c r="F112" s="19" t="s">
        <v>34</v>
      </c>
      <c r="G112" s="19" t="s">
        <v>35</v>
      </c>
      <c r="H112" s="19" t="s">
        <v>36</v>
      </c>
      <c r="I112" s="19" t="s">
        <v>37</v>
      </c>
      <c r="J112" s="19" t="s">
        <v>38</v>
      </c>
      <c r="K112" s="19" t="s">
        <v>39</v>
      </c>
      <c r="L112" s="19" t="s">
        <v>40</v>
      </c>
      <c r="M112" s="19" t="s">
        <v>41</v>
      </c>
      <c r="N112" s="19" t="s">
        <v>42</v>
      </c>
      <c r="O112" s="19" t="s">
        <v>43</v>
      </c>
    </row>
    <row r="113" spans="1:15" s="16" customFormat="1" ht="23.25" customHeight="1">
      <c r="A113" s="12">
        <v>1</v>
      </c>
      <c r="B113" s="20" t="s">
        <v>0</v>
      </c>
      <c r="C113" s="91">
        <v>0</v>
      </c>
      <c r="D113" s="91">
        <v>0</v>
      </c>
      <c r="E113" s="91"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>
        <f>SUM(C113:N113)</f>
        <v>0</v>
      </c>
    </row>
    <row r="114" spans="1:15" s="16" customFormat="1" ht="14.25">
      <c r="A114" s="12">
        <v>2</v>
      </c>
      <c r="B114" s="20" t="s">
        <v>1</v>
      </c>
      <c r="C114" s="91">
        <v>0</v>
      </c>
      <c r="D114" s="91">
        <v>0</v>
      </c>
      <c r="E114" s="91">
        <v>0</v>
      </c>
      <c r="F114" s="81"/>
      <c r="G114" s="81"/>
      <c r="H114" s="81"/>
      <c r="I114" s="81"/>
      <c r="J114" s="81"/>
      <c r="K114" s="81"/>
      <c r="L114" s="81"/>
      <c r="M114" s="81"/>
      <c r="N114" s="81"/>
      <c r="O114" s="81">
        <f aca="true" t="shared" si="9" ref="O114:O157">SUM(C114:N114)</f>
        <v>0</v>
      </c>
    </row>
    <row r="115" spans="1:15" s="16" customFormat="1" ht="14.25">
      <c r="A115" s="12">
        <v>3</v>
      </c>
      <c r="B115" s="20" t="s">
        <v>2</v>
      </c>
      <c r="C115" s="91">
        <v>0</v>
      </c>
      <c r="D115" s="91">
        <v>0</v>
      </c>
      <c r="E115" s="91">
        <v>0</v>
      </c>
      <c r="F115" s="81"/>
      <c r="G115" s="81"/>
      <c r="H115" s="81"/>
      <c r="I115" s="81"/>
      <c r="J115" s="81"/>
      <c r="K115" s="81"/>
      <c r="L115" s="81"/>
      <c r="M115" s="81"/>
      <c r="N115" s="81"/>
      <c r="O115" s="81">
        <f t="shared" si="9"/>
        <v>0</v>
      </c>
    </row>
    <row r="116" spans="1:15" s="16" customFormat="1" ht="14.25">
      <c r="A116" s="12">
        <v>4</v>
      </c>
      <c r="B116" s="20" t="s">
        <v>3</v>
      </c>
      <c r="C116" s="91">
        <v>0</v>
      </c>
      <c r="D116" s="91">
        <v>0</v>
      </c>
      <c r="E116" s="91">
        <v>0</v>
      </c>
      <c r="F116" s="81"/>
      <c r="G116" s="81"/>
      <c r="H116" s="81"/>
      <c r="I116" s="81"/>
      <c r="J116" s="81"/>
      <c r="K116" s="81"/>
      <c r="L116" s="81"/>
      <c r="M116" s="81"/>
      <c r="N116" s="81"/>
      <c r="O116" s="81">
        <f t="shared" si="9"/>
        <v>0</v>
      </c>
    </row>
    <row r="117" spans="1:15" s="16" customFormat="1" ht="14.25">
      <c r="A117" s="12">
        <v>5</v>
      </c>
      <c r="B117" s="20" t="s">
        <v>4</v>
      </c>
      <c r="C117" s="91">
        <v>0</v>
      </c>
      <c r="D117" s="91">
        <v>0</v>
      </c>
      <c r="E117" s="91">
        <v>0</v>
      </c>
      <c r="F117" s="81"/>
      <c r="G117" s="81"/>
      <c r="H117" s="81"/>
      <c r="I117" s="81"/>
      <c r="J117" s="81"/>
      <c r="K117" s="81"/>
      <c r="L117" s="81"/>
      <c r="M117" s="81"/>
      <c r="N117" s="81"/>
      <c r="O117" s="81">
        <f t="shared" si="9"/>
        <v>0</v>
      </c>
    </row>
    <row r="118" spans="1:15" s="16" customFormat="1" ht="14.25">
      <c r="A118" s="12">
        <v>6</v>
      </c>
      <c r="B118" s="20" t="s">
        <v>5</v>
      </c>
      <c r="C118" s="91">
        <v>0</v>
      </c>
      <c r="D118" s="91">
        <v>0</v>
      </c>
      <c r="E118" s="91">
        <v>0</v>
      </c>
      <c r="F118" s="81"/>
      <c r="G118" s="81"/>
      <c r="H118" s="81"/>
      <c r="I118" s="81"/>
      <c r="J118" s="81"/>
      <c r="K118" s="81"/>
      <c r="L118" s="81"/>
      <c r="M118" s="81"/>
      <c r="N118" s="81"/>
      <c r="O118" s="81">
        <f t="shared" si="9"/>
        <v>0</v>
      </c>
    </row>
    <row r="119" spans="1:15" s="16" customFormat="1" ht="14.25">
      <c r="A119" s="12">
        <v>7</v>
      </c>
      <c r="B119" s="20" t="s">
        <v>6</v>
      </c>
      <c r="C119" s="91">
        <v>3</v>
      </c>
      <c r="D119" s="91">
        <v>8</v>
      </c>
      <c r="E119" s="91">
        <v>16</v>
      </c>
      <c r="F119" s="81"/>
      <c r="G119" s="81"/>
      <c r="H119" s="81"/>
      <c r="I119" s="81"/>
      <c r="J119" s="81"/>
      <c r="K119" s="81"/>
      <c r="L119" s="81"/>
      <c r="M119" s="81"/>
      <c r="N119" s="81"/>
      <c r="O119" s="81">
        <f t="shared" si="9"/>
        <v>27</v>
      </c>
    </row>
    <row r="120" spans="1:15" s="16" customFormat="1" ht="14.25">
      <c r="A120" s="12">
        <v>8</v>
      </c>
      <c r="B120" s="20" t="s">
        <v>102</v>
      </c>
      <c r="C120" s="91">
        <v>0</v>
      </c>
      <c r="D120" s="91">
        <v>0</v>
      </c>
      <c r="E120" s="91">
        <v>0</v>
      </c>
      <c r="F120" s="81"/>
      <c r="G120" s="81"/>
      <c r="H120" s="81"/>
      <c r="I120" s="81"/>
      <c r="J120" s="81"/>
      <c r="K120" s="81"/>
      <c r="L120" s="81"/>
      <c r="M120" s="81"/>
      <c r="N120" s="81"/>
      <c r="O120" s="81">
        <f t="shared" si="9"/>
        <v>0</v>
      </c>
    </row>
    <row r="121" spans="1:15" s="16" customFormat="1" ht="14.25">
      <c r="A121" s="97">
        <v>9</v>
      </c>
      <c r="B121" s="20" t="s">
        <v>44</v>
      </c>
      <c r="C121" s="91">
        <v>5</v>
      </c>
      <c r="D121" s="91">
        <v>1</v>
      </c>
      <c r="E121" s="91">
        <v>1</v>
      </c>
      <c r="F121" s="81"/>
      <c r="G121" s="81"/>
      <c r="H121" s="81"/>
      <c r="I121" s="81"/>
      <c r="J121" s="81"/>
      <c r="K121" s="81"/>
      <c r="L121" s="81"/>
      <c r="M121" s="81"/>
      <c r="N121" s="81"/>
      <c r="O121" s="81">
        <f t="shared" si="9"/>
        <v>7</v>
      </c>
    </row>
    <row r="122" spans="1:15" s="16" customFormat="1" ht="14.25">
      <c r="A122" s="98"/>
      <c r="B122" s="21" t="s">
        <v>7</v>
      </c>
      <c r="C122" s="13">
        <v>4</v>
      </c>
      <c r="D122" s="13">
        <v>1</v>
      </c>
      <c r="E122" s="13">
        <v>1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81">
        <f t="shared" si="9"/>
        <v>6</v>
      </c>
    </row>
    <row r="123" spans="1:15" s="16" customFormat="1" ht="14.25">
      <c r="A123" s="99"/>
      <c r="B123" s="21" t="s">
        <v>8</v>
      </c>
      <c r="C123" s="13">
        <v>1</v>
      </c>
      <c r="D123" s="13">
        <v>0</v>
      </c>
      <c r="E123" s="13">
        <v>0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81">
        <f t="shared" si="9"/>
        <v>1</v>
      </c>
    </row>
    <row r="124" spans="1:15" s="16" customFormat="1" ht="14.25">
      <c r="A124" s="12">
        <v>10</v>
      </c>
      <c r="B124" s="20" t="s">
        <v>114</v>
      </c>
      <c r="C124" s="91">
        <v>0</v>
      </c>
      <c r="D124" s="91">
        <v>0</v>
      </c>
      <c r="E124" s="91">
        <v>0</v>
      </c>
      <c r="F124" s="81"/>
      <c r="G124" s="81"/>
      <c r="H124" s="81"/>
      <c r="I124" s="81"/>
      <c r="J124" s="81"/>
      <c r="K124" s="81"/>
      <c r="L124" s="81"/>
      <c r="M124" s="81"/>
      <c r="N124" s="81"/>
      <c r="O124" s="81">
        <f t="shared" si="9"/>
        <v>0</v>
      </c>
    </row>
    <row r="125" spans="1:15" s="16" customFormat="1" ht="14.25">
      <c r="A125" s="12">
        <v>11</v>
      </c>
      <c r="B125" s="20" t="s">
        <v>104</v>
      </c>
      <c r="C125" s="91">
        <v>0</v>
      </c>
      <c r="D125" s="91">
        <v>0</v>
      </c>
      <c r="E125" s="91">
        <v>0</v>
      </c>
      <c r="F125" s="81"/>
      <c r="G125" s="81"/>
      <c r="H125" s="81"/>
      <c r="I125" s="81"/>
      <c r="J125" s="81"/>
      <c r="K125" s="81"/>
      <c r="L125" s="81"/>
      <c r="M125" s="81"/>
      <c r="N125" s="81"/>
      <c r="O125" s="81">
        <f t="shared" si="9"/>
        <v>0</v>
      </c>
    </row>
    <row r="126" spans="1:15" s="16" customFormat="1" ht="14.25">
      <c r="A126" s="12">
        <v>12</v>
      </c>
      <c r="B126" s="20" t="s">
        <v>45</v>
      </c>
      <c r="C126" s="91">
        <v>0</v>
      </c>
      <c r="D126" s="91">
        <v>0</v>
      </c>
      <c r="E126" s="91">
        <v>0</v>
      </c>
      <c r="F126" s="81"/>
      <c r="G126" s="81"/>
      <c r="H126" s="81"/>
      <c r="I126" s="81"/>
      <c r="J126" s="81"/>
      <c r="K126" s="81"/>
      <c r="L126" s="81"/>
      <c r="M126" s="81"/>
      <c r="N126" s="81"/>
      <c r="O126" s="82">
        <f t="shared" si="9"/>
        <v>0</v>
      </c>
    </row>
    <row r="127" spans="1:15" s="16" customFormat="1" ht="14.25">
      <c r="A127" s="12">
        <v>13</v>
      </c>
      <c r="B127" s="20" t="s">
        <v>9</v>
      </c>
      <c r="C127" s="91">
        <v>0</v>
      </c>
      <c r="D127" s="91">
        <v>0</v>
      </c>
      <c r="E127" s="91">
        <v>0</v>
      </c>
      <c r="F127" s="81"/>
      <c r="G127" s="81"/>
      <c r="H127" s="81"/>
      <c r="I127" s="81"/>
      <c r="J127" s="81"/>
      <c r="K127" s="81"/>
      <c r="L127" s="81"/>
      <c r="M127" s="81"/>
      <c r="N127" s="81"/>
      <c r="O127" s="81">
        <f t="shared" si="9"/>
        <v>0</v>
      </c>
    </row>
    <row r="128" spans="1:15" s="16" customFormat="1" ht="14.25">
      <c r="A128" s="12">
        <v>14</v>
      </c>
      <c r="B128" s="20" t="s">
        <v>10</v>
      </c>
      <c r="C128" s="91">
        <v>0</v>
      </c>
      <c r="D128" s="91">
        <v>0</v>
      </c>
      <c r="E128" s="91">
        <v>0</v>
      </c>
      <c r="F128" s="81"/>
      <c r="G128" s="81"/>
      <c r="H128" s="81"/>
      <c r="I128" s="81"/>
      <c r="J128" s="81"/>
      <c r="K128" s="81"/>
      <c r="L128" s="81"/>
      <c r="M128" s="81"/>
      <c r="N128" s="81"/>
      <c r="O128" s="81">
        <f t="shared" si="9"/>
        <v>0</v>
      </c>
    </row>
    <row r="129" spans="1:15" s="16" customFormat="1" ht="14.25">
      <c r="A129" s="12">
        <v>15</v>
      </c>
      <c r="B129" s="20" t="s">
        <v>11</v>
      </c>
      <c r="C129" s="91">
        <v>0</v>
      </c>
      <c r="D129" s="91">
        <v>0</v>
      </c>
      <c r="E129" s="91">
        <v>0</v>
      </c>
      <c r="F129" s="81"/>
      <c r="G129" s="81"/>
      <c r="H129" s="81"/>
      <c r="I129" s="81"/>
      <c r="J129" s="81"/>
      <c r="K129" s="81"/>
      <c r="L129" s="81"/>
      <c r="M129" s="81"/>
      <c r="N129" s="81"/>
      <c r="O129" s="81">
        <f t="shared" si="9"/>
        <v>0</v>
      </c>
    </row>
    <row r="130" spans="1:15" s="16" customFormat="1" ht="14.25">
      <c r="A130" s="12">
        <v>16</v>
      </c>
      <c r="B130" s="20" t="s">
        <v>12</v>
      </c>
      <c r="C130" s="91">
        <v>0</v>
      </c>
      <c r="D130" s="91">
        <v>0</v>
      </c>
      <c r="E130" s="91">
        <v>0</v>
      </c>
      <c r="F130" s="81"/>
      <c r="G130" s="81"/>
      <c r="H130" s="81"/>
      <c r="I130" s="81"/>
      <c r="J130" s="81"/>
      <c r="K130" s="81"/>
      <c r="L130" s="81"/>
      <c r="M130" s="81"/>
      <c r="N130" s="81"/>
      <c r="O130" s="81">
        <f t="shared" si="9"/>
        <v>0</v>
      </c>
    </row>
    <row r="131" spans="1:15" s="16" customFormat="1" ht="14.25">
      <c r="A131" s="12">
        <v>17</v>
      </c>
      <c r="B131" s="20" t="s">
        <v>13</v>
      </c>
      <c r="C131" s="91">
        <v>0</v>
      </c>
      <c r="D131" s="91">
        <v>0</v>
      </c>
      <c r="E131" s="91">
        <v>0</v>
      </c>
      <c r="F131" s="81"/>
      <c r="G131" s="81"/>
      <c r="H131" s="81"/>
      <c r="I131" s="81"/>
      <c r="J131" s="81"/>
      <c r="K131" s="81"/>
      <c r="L131" s="81"/>
      <c r="M131" s="81"/>
      <c r="N131" s="81"/>
      <c r="O131" s="81">
        <f t="shared" si="9"/>
        <v>0</v>
      </c>
    </row>
    <row r="132" spans="1:15" s="16" customFormat="1" ht="14.25">
      <c r="A132" s="12">
        <v>18</v>
      </c>
      <c r="B132" s="20" t="s">
        <v>14</v>
      </c>
      <c r="C132" s="91">
        <v>0</v>
      </c>
      <c r="D132" s="91">
        <v>0</v>
      </c>
      <c r="E132" s="91">
        <v>0</v>
      </c>
      <c r="F132" s="81"/>
      <c r="G132" s="81"/>
      <c r="H132" s="81"/>
      <c r="I132" s="81"/>
      <c r="J132" s="81"/>
      <c r="K132" s="81"/>
      <c r="L132" s="81"/>
      <c r="M132" s="81"/>
      <c r="N132" s="81"/>
      <c r="O132" s="81">
        <f t="shared" si="9"/>
        <v>0</v>
      </c>
    </row>
    <row r="133" spans="1:15" s="16" customFormat="1" ht="14.25">
      <c r="A133" s="12">
        <v>19</v>
      </c>
      <c r="B133" s="20" t="s">
        <v>15</v>
      </c>
      <c r="C133" s="91">
        <v>0</v>
      </c>
      <c r="D133" s="91">
        <v>0</v>
      </c>
      <c r="E133" s="91">
        <v>0</v>
      </c>
      <c r="F133" s="81"/>
      <c r="G133" s="81"/>
      <c r="H133" s="81"/>
      <c r="I133" s="81"/>
      <c r="J133" s="81"/>
      <c r="K133" s="81"/>
      <c r="L133" s="81"/>
      <c r="M133" s="81"/>
      <c r="N133" s="81"/>
      <c r="O133" s="81">
        <f t="shared" si="9"/>
        <v>0</v>
      </c>
    </row>
    <row r="134" spans="1:15" s="16" customFormat="1" ht="14.25">
      <c r="A134" s="12">
        <v>20</v>
      </c>
      <c r="B134" s="20" t="s">
        <v>16</v>
      </c>
      <c r="C134" s="91">
        <v>0</v>
      </c>
      <c r="D134" s="91">
        <v>0</v>
      </c>
      <c r="E134" s="91">
        <v>0</v>
      </c>
      <c r="F134" s="81"/>
      <c r="G134" s="81"/>
      <c r="H134" s="81"/>
      <c r="I134" s="81"/>
      <c r="J134" s="81"/>
      <c r="K134" s="81"/>
      <c r="L134" s="81"/>
      <c r="M134" s="81"/>
      <c r="N134" s="81"/>
      <c r="O134" s="81">
        <f t="shared" si="9"/>
        <v>0</v>
      </c>
    </row>
    <row r="135" spans="1:15" s="16" customFormat="1" ht="14.25">
      <c r="A135" s="12">
        <v>21</v>
      </c>
      <c r="B135" s="20" t="s">
        <v>17</v>
      </c>
      <c r="C135" s="91">
        <v>2</v>
      </c>
      <c r="D135" s="91">
        <v>1</v>
      </c>
      <c r="E135" s="91">
        <v>2</v>
      </c>
      <c r="F135" s="81"/>
      <c r="G135" s="81"/>
      <c r="H135" s="81"/>
      <c r="I135" s="81"/>
      <c r="J135" s="81"/>
      <c r="K135" s="81"/>
      <c r="L135" s="81"/>
      <c r="M135" s="81"/>
      <c r="N135" s="81"/>
      <c r="O135" s="81">
        <f t="shared" si="9"/>
        <v>5</v>
      </c>
    </row>
    <row r="136" spans="1:15" s="16" customFormat="1" ht="14.25">
      <c r="A136" s="12">
        <v>22</v>
      </c>
      <c r="B136" s="20" t="s">
        <v>18</v>
      </c>
      <c r="C136" s="91">
        <v>0</v>
      </c>
      <c r="D136" s="91">
        <v>0</v>
      </c>
      <c r="E136" s="91">
        <v>0</v>
      </c>
      <c r="F136" s="81"/>
      <c r="G136" s="81"/>
      <c r="H136" s="81"/>
      <c r="I136" s="81"/>
      <c r="J136" s="81"/>
      <c r="K136" s="81"/>
      <c r="L136" s="81"/>
      <c r="M136" s="81"/>
      <c r="N136" s="81"/>
      <c r="O136" s="81">
        <f t="shared" si="9"/>
        <v>0</v>
      </c>
    </row>
    <row r="137" spans="1:15" s="16" customFormat="1" ht="14.25">
      <c r="A137" s="97">
        <v>23</v>
      </c>
      <c r="B137" s="20" t="s">
        <v>19</v>
      </c>
      <c r="C137" s="91">
        <v>0</v>
      </c>
      <c r="D137" s="91">
        <v>0</v>
      </c>
      <c r="E137" s="91">
        <v>0</v>
      </c>
      <c r="F137" s="81"/>
      <c r="G137" s="81"/>
      <c r="H137" s="81"/>
      <c r="I137" s="81"/>
      <c r="J137" s="81"/>
      <c r="K137" s="81"/>
      <c r="L137" s="81"/>
      <c r="M137" s="81"/>
      <c r="N137" s="81"/>
      <c r="O137" s="81">
        <f t="shared" si="9"/>
        <v>0</v>
      </c>
    </row>
    <row r="138" spans="1:15" s="16" customFormat="1" ht="14.25">
      <c r="A138" s="98"/>
      <c r="B138" s="20" t="s">
        <v>20</v>
      </c>
      <c r="C138" s="91">
        <v>0</v>
      </c>
      <c r="D138" s="91">
        <v>0</v>
      </c>
      <c r="E138" s="91">
        <v>0</v>
      </c>
      <c r="F138" s="81"/>
      <c r="G138" s="81"/>
      <c r="H138" s="81"/>
      <c r="I138" s="81"/>
      <c r="J138" s="81"/>
      <c r="K138" s="81"/>
      <c r="L138" s="81"/>
      <c r="M138" s="81"/>
      <c r="N138" s="81"/>
      <c r="O138" s="81">
        <f t="shared" si="9"/>
        <v>0</v>
      </c>
    </row>
    <row r="139" spans="1:15" s="16" customFormat="1" ht="14.25">
      <c r="A139" s="98"/>
      <c r="B139" s="21" t="s">
        <v>21</v>
      </c>
      <c r="C139" s="13">
        <v>0</v>
      </c>
      <c r="D139" s="13">
        <v>0</v>
      </c>
      <c r="E139" s="13">
        <v>0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81">
        <f t="shared" si="9"/>
        <v>0</v>
      </c>
    </row>
    <row r="140" spans="1:15" s="16" customFormat="1" ht="14.25">
      <c r="A140" s="99"/>
      <c r="B140" s="21" t="s">
        <v>22</v>
      </c>
      <c r="C140" s="13">
        <v>0</v>
      </c>
      <c r="D140" s="13">
        <v>0</v>
      </c>
      <c r="E140" s="13">
        <v>0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81">
        <f t="shared" si="9"/>
        <v>0</v>
      </c>
    </row>
    <row r="141" spans="1:15" s="16" customFormat="1" ht="14.25">
      <c r="A141" s="12">
        <v>24</v>
      </c>
      <c r="B141" s="21" t="s">
        <v>23</v>
      </c>
      <c r="C141" s="13">
        <v>0</v>
      </c>
      <c r="D141" s="13">
        <v>0</v>
      </c>
      <c r="E141" s="13">
        <v>0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81">
        <f t="shared" si="9"/>
        <v>0</v>
      </c>
    </row>
    <row r="142" spans="1:15" s="16" customFormat="1" ht="14.25">
      <c r="A142" s="97">
        <v>25</v>
      </c>
      <c r="B142" s="20" t="s">
        <v>24</v>
      </c>
      <c r="C142" s="91">
        <v>0</v>
      </c>
      <c r="D142" s="91">
        <v>0</v>
      </c>
      <c r="E142" s="91">
        <v>0</v>
      </c>
      <c r="F142" s="81"/>
      <c r="G142" s="81"/>
      <c r="H142" s="81"/>
      <c r="I142" s="81"/>
      <c r="J142" s="81"/>
      <c r="K142" s="81"/>
      <c r="L142" s="81"/>
      <c r="M142" s="81"/>
      <c r="N142" s="81"/>
      <c r="O142" s="81">
        <f t="shared" si="9"/>
        <v>0</v>
      </c>
    </row>
    <row r="143" spans="1:15" s="16" customFormat="1" ht="14.25">
      <c r="A143" s="98"/>
      <c r="B143" s="20" t="s">
        <v>25</v>
      </c>
      <c r="C143" s="91">
        <v>0</v>
      </c>
      <c r="D143" s="91">
        <v>0</v>
      </c>
      <c r="E143" s="91">
        <v>0</v>
      </c>
      <c r="F143" s="81"/>
      <c r="G143" s="81"/>
      <c r="H143" s="81"/>
      <c r="I143" s="81"/>
      <c r="J143" s="81"/>
      <c r="K143" s="81"/>
      <c r="L143" s="81"/>
      <c r="M143" s="81"/>
      <c r="N143" s="81"/>
      <c r="O143" s="81">
        <f t="shared" si="9"/>
        <v>0</v>
      </c>
    </row>
    <row r="144" spans="1:15" s="16" customFormat="1" ht="14.25">
      <c r="A144" s="99"/>
      <c r="B144" s="21" t="s">
        <v>26</v>
      </c>
      <c r="C144" s="13">
        <v>0</v>
      </c>
      <c r="D144" s="13">
        <v>0</v>
      </c>
      <c r="E144" s="13">
        <v>0</v>
      </c>
      <c r="F144" s="13"/>
      <c r="G144" s="13"/>
      <c r="H144" s="13"/>
      <c r="I144" s="13"/>
      <c r="J144" s="13"/>
      <c r="K144" s="13"/>
      <c r="L144" s="13"/>
      <c r="M144" s="13"/>
      <c r="N144" s="13"/>
      <c r="O144" s="81">
        <f t="shared" si="9"/>
        <v>0</v>
      </c>
    </row>
    <row r="145" spans="1:15" s="16" customFormat="1" ht="14.25">
      <c r="A145" s="12">
        <v>26</v>
      </c>
      <c r="B145" s="21" t="s">
        <v>27</v>
      </c>
      <c r="C145" s="13">
        <v>0</v>
      </c>
      <c r="D145" s="13">
        <v>0</v>
      </c>
      <c r="E145" s="13">
        <v>0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81">
        <f t="shared" si="9"/>
        <v>0</v>
      </c>
    </row>
    <row r="146" spans="1:15" s="16" customFormat="1" ht="14.25">
      <c r="A146" s="12">
        <v>27</v>
      </c>
      <c r="B146" s="20" t="s">
        <v>28</v>
      </c>
      <c r="C146" s="91">
        <v>0</v>
      </c>
      <c r="D146" s="91">
        <v>0</v>
      </c>
      <c r="E146" s="91">
        <v>0</v>
      </c>
      <c r="F146" s="81"/>
      <c r="G146" s="81"/>
      <c r="H146" s="81"/>
      <c r="I146" s="81"/>
      <c r="J146" s="81"/>
      <c r="K146" s="81"/>
      <c r="L146" s="81"/>
      <c r="M146" s="81"/>
      <c r="N146" s="81"/>
      <c r="O146" s="81">
        <f t="shared" si="9"/>
        <v>0</v>
      </c>
    </row>
    <row r="147" spans="1:15" s="16" customFormat="1" ht="14.25">
      <c r="A147" s="30">
        <v>28</v>
      </c>
      <c r="B147" s="20" t="s">
        <v>29</v>
      </c>
      <c r="C147" s="91">
        <v>0</v>
      </c>
      <c r="D147" s="91">
        <v>0</v>
      </c>
      <c r="E147" s="91">
        <v>0</v>
      </c>
      <c r="F147" s="81"/>
      <c r="G147" s="81"/>
      <c r="H147" s="81"/>
      <c r="I147" s="81"/>
      <c r="J147" s="81"/>
      <c r="K147" s="81"/>
      <c r="L147" s="81"/>
      <c r="M147" s="81"/>
      <c r="N147" s="81"/>
      <c r="O147" s="81">
        <f t="shared" si="9"/>
        <v>0</v>
      </c>
    </row>
    <row r="148" spans="1:15" s="16" customFormat="1" ht="14.25">
      <c r="A148" s="97">
        <v>29</v>
      </c>
      <c r="B148" s="23" t="s">
        <v>50</v>
      </c>
      <c r="C148" s="91">
        <v>1</v>
      </c>
      <c r="D148" s="91">
        <v>0</v>
      </c>
      <c r="E148" s="91">
        <v>0</v>
      </c>
      <c r="F148" s="81"/>
      <c r="G148" s="81"/>
      <c r="H148" s="81"/>
      <c r="I148" s="81"/>
      <c r="J148" s="81"/>
      <c r="K148" s="81"/>
      <c r="L148" s="81"/>
      <c r="M148" s="81"/>
      <c r="N148" s="81"/>
      <c r="O148" s="81">
        <f t="shared" si="9"/>
        <v>1</v>
      </c>
    </row>
    <row r="149" spans="1:15" s="16" customFormat="1" ht="14.25">
      <c r="A149" s="98"/>
      <c r="B149" s="62" t="s">
        <v>106</v>
      </c>
      <c r="C149" s="13">
        <v>0</v>
      </c>
      <c r="D149" s="13">
        <v>0</v>
      </c>
      <c r="E149" s="13">
        <v>0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81">
        <f t="shared" si="9"/>
        <v>0</v>
      </c>
    </row>
    <row r="150" spans="1:15" s="16" customFormat="1" ht="14.25">
      <c r="A150" s="98"/>
      <c r="B150" s="62" t="s">
        <v>107</v>
      </c>
      <c r="C150" s="13">
        <v>0</v>
      </c>
      <c r="D150" s="13">
        <v>0</v>
      </c>
      <c r="E150" s="13">
        <v>0</v>
      </c>
      <c r="F150" s="13"/>
      <c r="G150" s="13"/>
      <c r="H150" s="13"/>
      <c r="I150" s="13"/>
      <c r="J150" s="13"/>
      <c r="K150" s="13"/>
      <c r="L150" s="13"/>
      <c r="M150" s="13"/>
      <c r="N150" s="13"/>
      <c r="O150" s="81">
        <f t="shared" si="9"/>
        <v>0</v>
      </c>
    </row>
    <row r="151" spans="1:15" s="16" customFormat="1" ht="14.25">
      <c r="A151" s="98"/>
      <c r="B151" s="62" t="s">
        <v>108</v>
      </c>
      <c r="C151" s="13">
        <v>1</v>
      </c>
      <c r="D151" s="13">
        <v>0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81">
        <f t="shared" si="9"/>
        <v>1</v>
      </c>
    </row>
    <row r="152" spans="1:15" s="16" customFormat="1" ht="14.25">
      <c r="A152" s="98"/>
      <c r="B152" s="62" t="s">
        <v>109</v>
      </c>
      <c r="C152" s="13">
        <v>0</v>
      </c>
      <c r="D152" s="13">
        <v>0</v>
      </c>
      <c r="E152" s="13">
        <v>0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81">
        <f t="shared" si="9"/>
        <v>0</v>
      </c>
    </row>
    <row r="153" spans="1:15" s="16" customFormat="1" ht="14.25">
      <c r="A153" s="98"/>
      <c r="B153" s="62" t="s">
        <v>110</v>
      </c>
      <c r="C153" s="13">
        <v>0</v>
      </c>
      <c r="D153" s="13">
        <v>0</v>
      </c>
      <c r="E153" s="13">
        <v>0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81">
        <f t="shared" si="9"/>
        <v>0</v>
      </c>
    </row>
    <row r="154" spans="1:15" s="16" customFormat="1" ht="14.25">
      <c r="A154" s="98"/>
      <c r="B154" s="62" t="s">
        <v>111</v>
      </c>
      <c r="C154" s="13">
        <v>0</v>
      </c>
      <c r="D154" s="13">
        <v>0</v>
      </c>
      <c r="E154" s="13">
        <v>0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81">
        <f t="shared" si="9"/>
        <v>0</v>
      </c>
    </row>
    <row r="155" spans="1:15" s="16" customFormat="1" ht="14.25">
      <c r="A155" s="98"/>
      <c r="B155" s="62" t="s">
        <v>112</v>
      </c>
      <c r="C155" s="13">
        <v>0</v>
      </c>
      <c r="D155" s="13">
        <v>0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81">
        <f t="shared" si="9"/>
        <v>0</v>
      </c>
    </row>
    <row r="156" spans="1:15" s="16" customFormat="1" ht="14.25">
      <c r="A156" s="99"/>
      <c r="B156" s="62" t="s">
        <v>113</v>
      </c>
      <c r="C156" s="13">
        <v>0</v>
      </c>
      <c r="D156" s="13">
        <v>0</v>
      </c>
      <c r="E156" s="13">
        <v>0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81">
        <f t="shared" si="9"/>
        <v>0</v>
      </c>
    </row>
    <row r="157" spans="1:15" s="16" customFormat="1" ht="14.25">
      <c r="A157" s="97">
        <v>30</v>
      </c>
      <c r="B157" s="20" t="s">
        <v>46</v>
      </c>
      <c r="C157" s="91">
        <v>0</v>
      </c>
      <c r="D157" s="91">
        <v>0</v>
      </c>
      <c r="E157" s="91">
        <v>0</v>
      </c>
      <c r="F157" s="81"/>
      <c r="G157" s="81"/>
      <c r="H157" s="81"/>
      <c r="I157" s="81"/>
      <c r="J157" s="81"/>
      <c r="K157" s="81"/>
      <c r="L157" s="81"/>
      <c r="M157" s="81"/>
      <c r="N157" s="81"/>
      <c r="O157" s="94">
        <f t="shared" si="9"/>
        <v>0</v>
      </c>
    </row>
    <row r="158" spans="1:15" s="16" customFormat="1" ht="15.75" customHeight="1">
      <c r="A158" s="98"/>
      <c r="B158" s="21" t="s">
        <v>129</v>
      </c>
      <c r="C158" s="13">
        <v>0</v>
      </c>
      <c r="D158" s="13">
        <v>0</v>
      </c>
      <c r="E158" s="13">
        <v>0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95"/>
    </row>
    <row r="159" spans="1:15" s="16" customFormat="1" ht="15.75" customHeight="1">
      <c r="A159" s="98"/>
      <c r="B159" s="21" t="s">
        <v>130</v>
      </c>
      <c r="C159" s="13">
        <v>0</v>
      </c>
      <c r="D159" s="13">
        <v>0</v>
      </c>
      <c r="E159" s="13">
        <v>0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95"/>
    </row>
    <row r="160" spans="1:15" s="16" customFormat="1" ht="15.75" customHeight="1">
      <c r="A160" s="98"/>
      <c r="B160" s="21" t="s">
        <v>131</v>
      </c>
      <c r="C160" s="13">
        <v>0</v>
      </c>
      <c r="D160" s="13">
        <v>0</v>
      </c>
      <c r="E160" s="13">
        <v>0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95"/>
    </row>
    <row r="161" spans="1:15" s="16" customFormat="1" ht="15.75" customHeight="1">
      <c r="A161" s="98"/>
      <c r="B161" s="21" t="s">
        <v>132</v>
      </c>
      <c r="C161" s="13">
        <v>0</v>
      </c>
      <c r="D161" s="13">
        <v>0</v>
      </c>
      <c r="E161" s="13">
        <v>0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95"/>
    </row>
    <row r="162" spans="1:15" s="16" customFormat="1" ht="15.75" customHeight="1">
      <c r="A162" s="98"/>
      <c r="B162" s="21" t="s">
        <v>133</v>
      </c>
      <c r="C162" s="13">
        <v>0</v>
      </c>
      <c r="D162" s="13">
        <v>0</v>
      </c>
      <c r="E162" s="13">
        <v>0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95"/>
    </row>
    <row r="163" spans="1:15" s="16" customFormat="1" ht="21.75" customHeight="1">
      <c r="A163" s="99"/>
      <c r="B163" s="21" t="s">
        <v>30</v>
      </c>
      <c r="C163" s="13">
        <v>0</v>
      </c>
      <c r="D163" s="13">
        <v>0</v>
      </c>
      <c r="E163" s="13">
        <v>0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96"/>
    </row>
    <row r="164" ht="14.25"/>
    <row r="165" ht="14.25"/>
    <row r="166" ht="14.25"/>
  </sheetData>
  <sheetProtection/>
  <protectedRanges>
    <protectedRange sqref="L58:O108 L113:O163" name="Rango2"/>
  </protectedRanges>
  <mergeCells count="22">
    <mergeCell ref="A12:A14"/>
    <mergeCell ref="A29:A32"/>
    <mergeCell ref="A34:A36"/>
    <mergeCell ref="A39:A47"/>
    <mergeCell ref="A1:O1"/>
    <mergeCell ref="A102:A108"/>
    <mergeCell ref="O48:O54"/>
    <mergeCell ref="A121:A123"/>
    <mergeCell ref="A137:A140"/>
    <mergeCell ref="A142:A144"/>
    <mergeCell ref="A148:A156"/>
    <mergeCell ref="A48:A54"/>
    <mergeCell ref="A66:A68"/>
    <mergeCell ref="A83:A86"/>
    <mergeCell ref="A88:A90"/>
    <mergeCell ref="A93:A101"/>
    <mergeCell ref="A157:A163"/>
    <mergeCell ref="O157:O163"/>
    <mergeCell ref="A2:O2"/>
    <mergeCell ref="A111:O111"/>
    <mergeCell ref="A56:O56"/>
    <mergeCell ref="O102:O108"/>
  </mergeCells>
  <printOptions/>
  <pageMargins left="0.7" right="0.7" top="0.75" bottom="0.75" header="0.3" footer="0.3"/>
  <pageSetup horizontalDpi="600" verticalDpi="600" orientation="landscape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rgb="FFB2B2B2"/>
  </sheetPr>
  <dimension ref="A1:O163"/>
  <sheetViews>
    <sheetView zoomScale="90" zoomScaleNormal="90" workbookViewId="0" topLeftCell="A1">
      <selection activeCell="C7" sqref="C7"/>
    </sheetView>
  </sheetViews>
  <sheetFormatPr defaultColWidth="13.7109375" defaultRowHeight="15" zeroHeight="1"/>
  <cols>
    <col min="1" max="1" width="9.140625" style="25" customWidth="1"/>
    <col min="2" max="2" width="44.00390625" style="26" customWidth="1"/>
    <col min="3" max="4" width="10.28125" style="15" customWidth="1"/>
    <col min="5" max="5" width="11.00390625" style="15" customWidth="1"/>
    <col min="6" max="15" width="10.28125" style="15" customWidth="1"/>
    <col min="16" max="16" width="7.00390625" style="15" customWidth="1"/>
    <col min="17" max="18" width="7.00390625" style="15" hidden="1" customWidth="1"/>
    <col min="19" max="19" width="16.00390625" style="15" hidden="1" customWidth="1"/>
    <col min="20" max="20" width="8.8515625" style="15" hidden="1" customWidth="1"/>
    <col min="21" max="32" width="8.7109375" style="15" hidden="1" customWidth="1"/>
    <col min="33" max="41" width="8.8515625" style="15" hidden="1" customWidth="1"/>
    <col min="42" max="16384" width="0" style="15" hidden="1" customWidth="1"/>
  </cols>
  <sheetData>
    <row r="1" spans="1:15" ht="23.25" customHeight="1">
      <c r="A1" s="100" t="s">
        <v>137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16" customFormat="1" ht="22.5" customHeight="1">
      <c r="A2" s="102" t="s">
        <v>121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s="16" customFormat="1" ht="26.25" customHeight="1">
      <c r="A3" s="17"/>
      <c r="B3" s="18"/>
      <c r="C3" s="19" t="s">
        <v>31</v>
      </c>
      <c r="D3" s="19" t="s">
        <v>32</v>
      </c>
      <c r="E3" s="19" t="s">
        <v>33</v>
      </c>
      <c r="F3" s="19" t="s">
        <v>34</v>
      </c>
      <c r="G3" s="19" t="s">
        <v>35</v>
      </c>
      <c r="H3" s="19" t="s">
        <v>36</v>
      </c>
      <c r="I3" s="19" t="s">
        <v>37</v>
      </c>
      <c r="J3" s="19" t="s">
        <v>38</v>
      </c>
      <c r="K3" s="19" t="s">
        <v>39</v>
      </c>
      <c r="L3" s="19" t="s">
        <v>40</v>
      </c>
      <c r="M3" s="19" t="s">
        <v>41</v>
      </c>
      <c r="N3" s="19" t="s">
        <v>42</v>
      </c>
      <c r="O3" s="19" t="s">
        <v>43</v>
      </c>
    </row>
    <row r="4" spans="1:15" s="16" customFormat="1" ht="21.75" customHeight="1">
      <c r="A4" s="12">
        <v>1</v>
      </c>
      <c r="B4" s="20" t="s">
        <v>0</v>
      </c>
      <c r="C4" s="81">
        <f>+C58+C113</f>
        <v>69</v>
      </c>
      <c r="D4" s="81">
        <f aca="true" t="shared" si="0" ref="D4:O4">+D58+D113</f>
        <v>64</v>
      </c>
      <c r="E4" s="81">
        <f t="shared" si="0"/>
        <v>67</v>
      </c>
      <c r="F4" s="81">
        <f t="shared" si="0"/>
        <v>0</v>
      </c>
      <c r="G4" s="81">
        <f t="shared" si="0"/>
        <v>0</v>
      </c>
      <c r="H4" s="81">
        <f t="shared" si="0"/>
        <v>0</v>
      </c>
      <c r="I4" s="81">
        <f t="shared" si="0"/>
        <v>0</v>
      </c>
      <c r="J4" s="81">
        <f t="shared" si="0"/>
        <v>0</v>
      </c>
      <c r="K4" s="81">
        <f t="shared" si="0"/>
        <v>0</v>
      </c>
      <c r="L4" s="81">
        <f t="shared" si="0"/>
        <v>0</v>
      </c>
      <c r="M4" s="81">
        <f t="shared" si="0"/>
        <v>0</v>
      </c>
      <c r="N4" s="81">
        <f t="shared" si="0"/>
        <v>0</v>
      </c>
      <c r="O4" s="81">
        <f t="shared" si="0"/>
        <v>200</v>
      </c>
    </row>
    <row r="5" spans="1:15" s="16" customFormat="1" ht="30.75" customHeight="1">
      <c r="A5" s="12">
        <v>2</v>
      </c>
      <c r="B5" s="20" t="s">
        <v>1</v>
      </c>
      <c r="C5" s="81">
        <f aca="true" t="shared" si="1" ref="C5:O13">+C59+C114</f>
        <v>3</v>
      </c>
      <c r="D5" s="81">
        <f t="shared" si="1"/>
        <v>1</v>
      </c>
      <c r="E5" s="81">
        <f t="shared" si="1"/>
        <v>3</v>
      </c>
      <c r="F5" s="81">
        <f t="shared" si="1"/>
        <v>0</v>
      </c>
      <c r="G5" s="81">
        <f t="shared" si="1"/>
        <v>0</v>
      </c>
      <c r="H5" s="81">
        <f t="shared" si="1"/>
        <v>0</v>
      </c>
      <c r="I5" s="81">
        <f t="shared" si="1"/>
        <v>0</v>
      </c>
      <c r="J5" s="81">
        <f t="shared" si="1"/>
        <v>0</v>
      </c>
      <c r="K5" s="81">
        <f t="shared" si="1"/>
        <v>0</v>
      </c>
      <c r="L5" s="81">
        <f t="shared" si="1"/>
        <v>0</v>
      </c>
      <c r="M5" s="81">
        <f t="shared" si="1"/>
        <v>0</v>
      </c>
      <c r="N5" s="81">
        <f t="shared" si="1"/>
        <v>0</v>
      </c>
      <c r="O5" s="81">
        <f t="shared" si="1"/>
        <v>7</v>
      </c>
    </row>
    <row r="6" spans="1:15" s="16" customFormat="1" ht="21.75" customHeight="1">
      <c r="A6" s="12">
        <v>3</v>
      </c>
      <c r="B6" s="20" t="s">
        <v>2</v>
      </c>
      <c r="C6" s="81">
        <f t="shared" si="1"/>
        <v>4</v>
      </c>
      <c r="D6" s="81">
        <f t="shared" si="1"/>
        <v>5</v>
      </c>
      <c r="E6" s="81">
        <f t="shared" si="1"/>
        <v>3</v>
      </c>
      <c r="F6" s="81">
        <f t="shared" si="1"/>
        <v>0</v>
      </c>
      <c r="G6" s="81">
        <f t="shared" si="1"/>
        <v>0</v>
      </c>
      <c r="H6" s="81">
        <f t="shared" si="1"/>
        <v>0</v>
      </c>
      <c r="I6" s="81">
        <f t="shared" si="1"/>
        <v>0</v>
      </c>
      <c r="J6" s="81">
        <f t="shared" si="1"/>
        <v>0</v>
      </c>
      <c r="K6" s="81">
        <f t="shared" si="1"/>
        <v>0</v>
      </c>
      <c r="L6" s="81">
        <f t="shared" si="1"/>
        <v>0</v>
      </c>
      <c r="M6" s="81">
        <f t="shared" si="1"/>
        <v>0</v>
      </c>
      <c r="N6" s="81">
        <f t="shared" si="1"/>
        <v>0</v>
      </c>
      <c r="O6" s="81">
        <f t="shared" si="1"/>
        <v>12</v>
      </c>
    </row>
    <row r="7" spans="1:15" s="16" customFormat="1" ht="21.75" customHeight="1">
      <c r="A7" s="12">
        <v>4</v>
      </c>
      <c r="B7" s="20" t="s">
        <v>3</v>
      </c>
      <c r="C7" s="81">
        <f t="shared" si="1"/>
        <v>9</v>
      </c>
      <c r="D7" s="81">
        <f t="shared" si="1"/>
        <v>5</v>
      </c>
      <c r="E7" s="81">
        <f t="shared" si="1"/>
        <v>5</v>
      </c>
      <c r="F7" s="81">
        <f t="shared" si="1"/>
        <v>0</v>
      </c>
      <c r="G7" s="81">
        <f t="shared" si="1"/>
        <v>0</v>
      </c>
      <c r="H7" s="81">
        <f t="shared" si="1"/>
        <v>0</v>
      </c>
      <c r="I7" s="81">
        <f t="shared" si="1"/>
        <v>0</v>
      </c>
      <c r="J7" s="81">
        <f t="shared" si="1"/>
        <v>0</v>
      </c>
      <c r="K7" s="81">
        <f t="shared" si="1"/>
        <v>0</v>
      </c>
      <c r="L7" s="81">
        <f t="shared" si="1"/>
        <v>0</v>
      </c>
      <c r="M7" s="81">
        <f t="shared" si="1"/>
        <v>0</v>
      </c>
      <c r="N7" s="81">
        <f t="shared" si="1"/>
        <v>0</v>
      </c>
      <c r="O7" s="81">
        <f t="shared" si="1"/>
        <v>19</v>
      </c>
    </row>
    <row r="8" spans="1:15" s="16" customFormat="1" ht="21.75" customHeight="1">
      <c r="A8" s="12">
        <v>5</v>
      </c>
      <c r="B8" s="20" t="s">
        <v>4</v>
      </c>
      <c r="C8" s="81">
        <f t="shared" si="1"/>
        <v>8</v>
      </c>
      <c r="D8" s="81">
        <f t="shared" si="1"/>
        <v>5</v>
      </c>
      <c r="E8" s="81">
        <f t="shared" si="1"/>
        <v>4</v>
      </c>
      <c r="F8" s="81">
        <f t="shared" si="1"/>
        <v>0</v>
      </c>
      <c r="G8" s="81">
        <f t="shared" si="1"/>
        <v>0</v>
      </c>
      <c r="H8" s="81">
        <f t="shared" si="1"/>
        <v>0</v>
      </c>
      <c r="I8" s="81">
        <f t="shared" si="1"/>
        <v>0</v>
      </c>
      <c r="J8" s="81">
        <f t="shared" si="1"/>
        <v>0</v>
      </c>
      <c r="K8" s="81">
        <f t="shared" si="1"/>
        <v>0</v>
      </c>
      <c r="L8" s="81">
        <f t="shared" si="1"/>
        <v>0</v>
      </c>
      <c r="M8" s="81">
        <f t="shared" si="1"/>
        <v>0</v>
      </c>
      <c r="N8" s="81">
        <f t="shared" si="1"/>
        <v>0</v>
      </c>
      <c r="O8" s="81">
        <f t="shared" si="1"/>
        <v>17</v>
      </c>
    </row>
    <row r="9" spans="1:15" s="16" customFormat="1" ht="21.75" customHeight="1">
      <c r="A9" s="12">
        <v>6</v>
      </c>
      <c r="B9" s="20" t="s">
        <v>5</v>
      </c>
      <c r="C9" s="81">
        <f t="shared" si="1"/>
        <v>11</v>
      </c>
      <c r="D9" s="81">
        <f t="shared" si="1"/>
        <v>7</v>
      </c>
      <c r="E9" s="81">
        <f t="shared" si="1"/>
        <v>3</v>
      </c>
      <c r="F9" s="81">
        <f t="shared" si="1"/>
        <v>0</v>
      </c>
      <c r="G9" s="81">
        <f t="shared" si="1"/>
        <v>0</v>
      </c>
      <c r="H9" s="81">
        <f t="shared" si="1"/>
        <v>0</v>
      </c>
      <c r="I9" s="81">
        <f t="shared" si="1"/>
        <v>0</v>
      </c>
      <c r="J9" s="81">
        <f t="shared" si="1"/>
        <v>0</v>
      </c>
      <c r="K9" s="81">
        <f t="shared" si="1"/>
        <v>0</v>
      </c>
      <c r="L9" s="81">
        <f t="shared" si="1"/>
        <v>0</v>
      </c>
      <c r="M9" s="81">
        <f t="shared" si="1"/>
        <v>0</v>
      </c>
      <c r="N9" s="81">
        <f t="shared" si="1"/>
        <v>0</v>
      </c>
      <c r="O9" s="81">
        <f t="shared" si="1"/>
        <v>21</v>
      </c>
    </row>
    <row r="10" spans="1:15" s="16" customFormat="1" ht="21.75" customHeight="1">
      <c r="A10" s="12">
        <v>7</v>
      </c>
      <c r="B10" s="20" t="s">
        <v>6</v>
      </c>
      <c r="C10" s="81">
        <f t="shared" si="1"/>
        <v>186</v>
      </c>
      <c r="D10" s="81">
        <f t="shared" si="1"/>
        <v>162</v>
      </c>
      <c r="E10" s="81">
        <f t="shared" si="1"/>
        <v>135</v>
      </c>
      <c r="F10" s="81">
        <f t="shared" si="1"/>
        <v>0</v>
      </c>
      <c r="G10" s="81">
        <f t="shared" si="1"/>
        <v>0</v>
      </c>
      <c r="H10" s="81">
        <f t="shared" si="1"/>
        <v>0</v>
      </c>
      <c r="I10" s="81">
        <f t="shared" si="1"/>
        <v>0</v>
      </c>
      <c r="J10" s="81">
        <f t="shared" si="1"/>
        <v>0</v>
      </c>
      <c r="K10" s="81">
        <f t="shared" si="1"/>
        <v>0</v>
      </c>
      <c r="L10" s="81">
        <f t="shared" si="1"/>
        <v>0</v>
      </c>
      <c r="M10" s="81">
        <f t="shared" si="1"/>
        <v>0</v>
      </c>
      <c r="N10" s="81">
        <f t="shared" si="1"/>
        <v>0</v>
      </c>
      <c r="O10" s="81">
        <f t="shared" si="1"/>
        <v>483</v>
      </c>
    </row>
    <row r="11" spans="1:15" s="16" customFormat="1" ht="21.75" customHeight="1">
      <c r="A11" s="12">
        <v>8</v>
      </c>
      <c r="B11" s="20" t="s">
        <v>102</v>
      </c>
      <c r="C11" s="81">
        <f t="shared" si="1"/>
        <v>13</v>
      </c>
      <c r="D11" s="81">
        <f t="shared" si="1"/>
        <v>3</v>
      </c>
      <c r="E11" s="81">
        <f t="shared" si="1"/>
        <v>1</v>
      </c>
      <c r="F11" s="81">
        <f t="shared" si="1"/>
        <v>0</v>
      </c>
      <c r="G11" s="81">
        <f t="shared" si="1"/>
        <v>0</v>
      </c>
      <c r="H11" s="81">
        <f t="shared" si="1"/>
        <v>0</v>
      </c>
      <c r="I11" s="81">
        <f t="shared" si="1"/>
        <v>0</v>
      </c>
      <c r="J11" s="81">
        <f t="shared" si="1"/>
        <v>0</v>
      </c>
      <c r="K11" s="81">
        <f t="shared" si="1"/>
        <v>0</v>
      </c>
      <c r="L11" s="81">
        <f t="shared" si="1"/>
        <v>0</v>
      </c>
      <c r="M11" s="81">
        <f t="shared" si="1"/>
        <v>0</v>
      </c>
      <c r="N11" s="81">
        <f t="shared" si="1"/>
        <v>0</v>
      </c>
      <c r="O11" s="81">
        <f t="shared" si="1"/>
        <v>17</v>
      </c>
    </row>
    <row r="12" spans="1:15" s="16" customFormat="1" ht="21.75" customHeight="1">
      <c r="A12" s="97">
        <v>9</v>
      </c>
      <c r="B12" s="20" t="s">
        <v>44</v>
      </c>
      <c r="C12" s="81">
        <f t="shared" si="1"/>
        <v>58</v>
      </c>
      <c r="D12" s="81">
        <f t="shared" si="1"/>
        <v>42</v>
      </c>
      <c r="E12" s="81">
        <f t="shared" si="1"/>
        <v>13</v>
      </c>
      <c r="F12" s="81">
        <f t="shared" si="1"/>
        <v>0</v>
      </c>
      <c r="G12" s="81">
        <f t="shared" si="1"/>
        <v>0</v>
      </c>
      <c r="H12" s="81">
        <f t="shared" si="1"/>
        <v>0</v>
      </c>
      <c r="I12" s="81">
        <f t="shared" si="1"/>
        <v>0</v>
      </c>
      <c r="J12" s="81">
        <f t="shared" si="1"/>
        <v>0</v>
      </c>
      <c r="K12" s="81">
        <f t="shared" si="1"/>
        <v>0</v>
      </c>
      <c r="L12" s="81">
        <f t="shared" si="1"/>
        <v>0</v>
      </c>
      <c r="M12" s="81">
        <f t="shared" si="1"/>
        <v>0</v>
      </c>
      <c r="N12" s="81">
        <f t="shared" si="1"/>
        <v>0</v>
      </c>
      <c r="O12" s="81">
        <f t="shared" si="1"/>
        <v>113</v>
      </c>
    </row>
    <row r="13" spans="1:15" s="16" customFormat="1" ht="21.75" customHeight="1">
      <c r="A13" s="98"/>
      <c r="B13" s="21" t="s">
        <v>7</v>
      </c>
      <c r="C13" s="13">
        <f>+C67+C122</f>
        <v>13</v>
      </c>
      <c r="D13" s="13">
        <f t="shared" si="1"/>
        <v>11</v>
      </c>
      <c r="E13" s="13">
        <f t="shared" si="1"/>
        <v>1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81">
        <f t="shared" si="1"/>
        <v>25</v>
      </c>
    </row>
    <row r="14" spans="1:15" s="16" customFormat="1" ht="21.75" customHeight="1">
      <c r="A14" s="99"/>
      <c r="B14" s="21" t="s">
        <v>8</v>
      </c>
      <c r="C14" s="13">
        <f aca="true" t="shared" si="2" ref="C14:O29">+C68+C123</f>
        <v>45</v>
      </c>
      <c r="D14" s="13">
        <f t="shared" si="2"/>
        <v>31</v>
      </c>
      <c r="E14" s="13">
        <f t="shared" si="2"/>
        <v>12</v>
      </c>
      <c r="F14" s="13">
        <f t="shared" si="2"/>
        <v>0</v>
      </c>
      <c r="G14" s="13">
        <f t="shared" si="2"/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13">
        <f t="shared" si="2"/>
        <v>0</v>
      </c>
      <c r="M14" s="13">
        <f t="shared" si="2"/>
        <v>0</v>
      </c>
      <c r="N14" s="13">
        <f t="shared" si="2"/>
        <v>0</v>
      </c>
      <c r="O14" s="81">
        <f t="shared" si="2"/>
        <v>88</v>
      </c>
    </row>
    <row r="15" spans="1:15" s="16" customFormat="1" ht="28.5" customHeight="1">
      <c r="A15" s="12">
        <v>10</v>
      </c>
      <c r="B15" s="20" t="s">
        <v>114</v>
      </c>
      <c r="C15" s="81">
        <f t="shared" si="2"/>
        <v>17</v>
      </c>
      <c r="D15" s="81">
        <f t="shared" si="2"/>
        <v>19</v>
      </c>
      <c r="E15" s="81">
        <f t="shared" si="2"/>
        <v>18</v>
      </c>
      <c r="F15" s="81">
        <f t="shared" si="2"/>
        <v>0</v>
      </c>
      <c r="G15" s="81">
        <f t="shared" si="2"/>
        <v>0</v>
      </c>
      <c r="H15" s="81">
        <f t="shared" si="2"/>
        <v>0</v>
      </c>
      <c r="I15" s="81">
        <f t="shared" si="2"/>
        <v>0</v>
      </c>
      <c r="J15" s="81">
        <f t="shared" si="2"/>
        <v>0</v>
      </c>
      <c r="K15" s="81">
        <f t="shared" si="2"/>
        <v>0</v>
      </c>
      <c r="L15" s="81">
        <f t="shared" si="2"/>
        <v>0</v>
      </c>
      <c r="M15" s="81">
        <f t="shared" si="2"/>
        <v>0</v>
      </c>
      <c r="N15" s="81">
        <f t="shared" si="2"/>
        <v>0</v>
      </c>
      <c r="O15" s="81">
        <f t="shared" si="2"/>
        <v>54</v>
      </c>
    </row>
    <row r="16" spans="1:15" s="16" customFormat="1" ht="45">
      <c r="A16" s="12">
        <v>11</v>
      </c>
      <c r="B16" s="20" t="s">
        <v>104</v>
      </c>
      <c r="C16" s="81">
        <f t="shared" si="2"/>
        <v>10</v>
      </c>
      <c r="D16" s="81">
        <f t="shared" si="2"/>
        <v>17</v>
      </c>
      <c r="E16" s="81">
        <f t="shared" si="2"/>
        <v>19</v>
      </c>
      <c r="F16" s="81">
        <f t="shared" si="2"/>
        <v>0</v>
      </c>
      <c r="G16" s="81">
        <f t="shared" si="2"/>
        <v>0</v>
      </c>
      <c r="H16" s="81">
        <f t="shared" si="2"/>
        <v>0</v>
      </c>
      <c r="I16" s="81">
        <f t="shared" si="2"/>
        <v>0</v>
      </c>
      <c r="J16" s="81">
        <f t="shared" si="2"/>
        <v>0</v>
      </c>
      <c r="K16" s="81">
        <f t="shared" si="2"/>
        <v>0</v>
      </c>
      <c r="L16" s="81">
        <f t="shared" si="2"/>
        <v>0</v>
      </c>
      <c r="M16" s="81">
        <f t="shared" si="2"/>
        <v>0</v>
      </c>
      <c r="N16" s="81">
        <f t="shared" si="2"/>
        <v>0</v>
      </c>
      <c r="O16" s="81">
        <f t="shared" si="2"/>
        <v>46</v>
      </c>
    </row>
    <row r="17" spans="1:15" s="16" customFormat="1" ht="38.25" customHeight="1">
      <c r="A17" s="12">
        <v>12</v>
      </c>
      <c r="B17" s="20" t="s">
        <v>45</v>
      </c>
      <c r="C17" s="81">
        <f t="shared" si="2"/>
        <v>0</v>
      </c>
      <c r="D17" s="81">
        <f t="shared" si="2"/>
        <v>0</v>
      </c>
      <c r="E17" s="81">
        <f t="shared" si="2"/>
        <v>30</v>
      </c>
      <c r="F17" s="81">
        <f t="shared" si="2"/>
        <v>0</v>
      </c>
      <c r="G17" s="81">
        <f t="shared" si="2"/>
        <v>0</v>
      </c>
      <c r="H17" s="81">
        <f t="shared" si="2"/>
        <v>0</v>
      </c>
      <c r="I17" s="81">
        <f t="shared" si="2"/>
        <v>0</v>
      </c>
      <c r="J17" s="81">
        <f t="shared" si="2"/>
        <v>0</v>
      </c>
      <c r="K17" s="81">
        <f t="shared" si="2"/>
        <v>0</v>
      </c>
      <c r="L17" s="81">
        <f t="shared" si="2"/>
        <v>0</v>
      </c>
      <c r="M17" s="81">
        <f t="shared" si="2"/>
        <v>0</v>
      </c>
      <c r="N17" s="81">
        <f t="shared" si="2"/>
        <v>0</v>
      </c>
      <c r="O17" s="82"/>
    </row>
    <row r="18" spans="1:15" s="16" customFormat="1" ht="21.75" customHeight="1">
      <c r="A18" s="12">
        <v>13</v>
      </c>
      <c r="B18" s="20" t="s">
        <v>9</v>
      </c>
      <c r="C18" s="81">
        <f t="shared" si="2"/>
        <v>0</v>
      </c>
      <c r="D18" s="81">
        <f t="shared" si="2"/>
        <v>0</v>
      </c>
      <c r="E18" s="81">
        <f t="shared" si="2"/>
        <v>0</v>
      </c>
      <c r="F18" s="81">
        <f t="shared" si="2"/>
        <v>0</v>
      </c>
      <c r="G18" s="81">
        <f t="shared" si="2"/>
        <v>0</v>
      </c>
      <c r="H18" s="81">
        <f t="shared" si="2"/>
        <v>0</v>
      </c>
      <c r="I18" s="81">
        <f t="shared" si="2"/>
        <v>0</v>
      </c>
      <c r="J18" s="81">
        <f t="shared" si="2"/>
        <v>0</v>
      </c>
      <c r="K18" s="81">
        <f t="shared" si="2"/>
        <v>0</v>
      </c>
      <c r="L18" s="81">
        <f t="shared" si="2"/>
        <v>0</v>
      </c>
      <c r="M18" s="81">
        <f t="shared" si="2"/>
        <v>0</v>
      </c>
      <c r="N18" s="81">
        <f t="shared" si="2"/>
        <v>0</v>
      </c>
      <c r="O18" s="81">
        <f t="shared" si="2"/>
        <v>0</v>
      </c>
    </row>
    <row r="19" spans="1:15" s="16" customFormat="1" ht="21.75" customHeight="1">
      <c r="A19" s="12">
        <v>14</v>
      </c>
      <c r="B19" s="20" t="s">
        <v>10</v>
      </c>
      <c r="C19" s="81">
        <f t="shared" si="2"/>
        <v>0</v>
      </c>
      <c r="D19" s="81">
        <f t="shared" si="2"/>
        <v>0</v>
      </c>
      <c r="E19" s="81">
        <f t="shared" si="2"/>
        <v>0</v>
      </c>
      <c r="F19" s="81">
        <f t="shared" si="2"/>
        <v>0</v>
      </c>
      <c r="G19" s="81">
        <f t="shared" si="2"/>
        <v>0</v>
      </c>
      <c r="H19" s="81">
        <f t="shared" si="2"/>
        <v>0</v>
      </c>
      <c r="I19" s="81">
        <f t="shared" si="2"/>
        <v>0</v>
      </c>
      <c r="J19" s="81">
        <f t="shared" si="2"/>
        <v>0</v>
      </c>
      <c r="K19" s="81">
        <f t="shared" si="2"/>
        <v>0</v>
      </c>
      <c r="L19" s="81">
        <f t="shared" si="2"/>
        <v>0</v>
      </c>
      <c r="M19" s="81">
        <f t="shared" si="2"/>
        <v>0</v>
      </c>
      <c r="N19" s="81">
        <f t="shared" si="2"/>
        <v>0</v>
      </c>
      <c r="O19" s="81">
        <f t="shared" si="2"/>
        <v>0</v>
      </c>
    </row>
    <row r="20" spans="1:15" s="16" customFormat="1" ht="21.75" customHeight="1">
      <c r="A20" s="12">
        <v>15</v>
      </c>
      <c r="B20" s="20" t="s">
        <v>11</v>
      </c>
      <c r="C20" s="81">
        <f t="shared" si="2"/>
        <v>0</v>
      </c>
      <c r="D20" s="81">
        <f t="shared" si="2"/>
        <v>0</v>
      </c>
      <c r="E20" s="81">
        <f t="shared" si="2"/>
        <v>0</v>
      </c>
      <c r="F20" s="81">
        <f t="shared" si="2"/>
        <v>0</v>
      </c>
      <c r="G20" s="81">
        <f t="shared" si="2"/>
        <v>0</v>
      </c>
      <c r="H20" s="81">
        <f t="shared" si="2"/>
        <v>0</v>
      </c>
      <c r="I20" s="81">
        <f t="shared" si="2"/>
        <v>0</v>
      </c>
      <c r="J20" s="81">
        <f t="shared" si="2"/>
        <v>0</v>
      </c>
      <c r="K20" s="81">
        <f t="shared" si="2"/>
        <v>0</v>
      </c>
      <c r="L20" s="81">
        <f t="shared" si="2"/>
        <v>0</v>
      </c>
      <c r="M20" s="81">
        <f t="shared" si="2"/>
        <v>0</v>
      </c>
      <c r="N20" s="81">
        <f t="shared" si="2"/>
        <v>0</v>
      </c>
      <c r="O20" s="81">
        <f t="shared" si="2"/>
        <v>0</v>
      </c>
    </row>
    <row r="21" spans="1:15" s="16" customFormat="1" ht="21.75" customHeight="1">
      <c r="A21" s="12">
        <v>16</v>
      </c>
      <c r="B21" s="20" t="s">
        <v>12</v>
      </c>
      <c r="C21" s="81">
        <f t="shared" si="2"/>
        <v>1</v>
      </c>
      <c r="D21" s="81">
        <f t="shared" si="2"/>
        <v>1</v>
      </c>
      <c r="E21" s="81">
        <f t="shared" si="2"/>
        <v>0</v>
      </c>
      <c r="F21" s="81">
        <f t="shared" si="2"/>
        <v>0</v>
      </c>
      <c r="G21" s="81">
        <f t="shared" si="2"/>
        <v>0</v>
      </c>
      <c r="H21" s="81">
        <f t="shared" si="2"/>
        <v>0</v>
      </c>
      <c r="I21" s="81">
        <f t="shared" si="2"/>
        <v>0</v>
      </c>
      <c r="J21" s="81">
        <f t="shared" si="2"/>
        <v>0</v>
      </c>
      <c r="K21" s="81">
        <f t="shared" si="2"/>
        <v>0</v>
      </c>
      <c r="L21" s="81">
        <f t="shared" si="2"/>
        <v>0</v>
      </c>
      <c r="M21" s="81">
        <f t="shared" si="2"/>
        <v>0</v>
      </c>
      <c r="N21" s="81">
        <f t="shared" si="2"/>
        <v>0</v>
      </c>
      <c r="O21" s="81">
        <f t="shared" si="2"/>
        <v>2</v>
      </c>
    </row>
    <row r="22" spans="1:15" s="16" customFormat="1" ht="33" customHeight="1">
      <c r="A22" s="12">
        <v>17</v>
      </c>
      <c r="B22" s="20" t="s">
        <v>13</v>
      </c>
      <c r="C22" s="81">
        <f t="shared" si="2"/>
        <v>14</v>
      </c>
      <c r="D22" s="81">
        <f t="shared" si="2"/>
        <v>5</v>
      </c>
      <c r="E22" s="81">
        <f t="shared" si="2"/>
        <v>6</v>
      </c>
      <c r="F22" s="81">
        <f t="shared" si="2"/>
        <v>0</v>
      </c>
      <c r="G22" s="81">
        <f t="shared" si="2"/>
        <v>0</v>
      </c>
      <c r="H22" s="81">
        <f t="shared" si="2"/>
        <v>0</v>
      </c>
      <c r="I22" s="81">
        <f t="shared" si="2"/>
        <v>0</v>
      </c>
      <c r="J22" s="81">
        <f t="shared" si="2"/>
        <v>0</v>
      </c>
      <c r="K22" s="81">
        <f t="shared" si="2"/>
        <v>0</v>
      </c>
      <c r="L22" s="81">
        <f t="shared" si="2"/>
        <v>0</v>
      </c>
      <c r="M22" s="81">
        <f t="shared" si="2"/>
        <v>0</v>
      </c>
      <c r="N22" s="81">
        <f t="shared" si="2"/>
        <v>0</v>
      </c>
      <c r="O22" s="81">
        <f t="shared" si="2"/>
        <v>25</v>
      </c>
    </row>
    <row r="23" spans="1:15" s="16" customFormat="1" ht="36" customHeight="1">
      <c r="A23" s="12">
        <v>18</v>
      </c>
      <c r="B23" s="20" t="s">
        <v>14</v>
      </c>
      <c r="C23" s="81">
        <f t="shared" si="2"/>
        <v>1</v>
      </c>
      <c r="D23" s="81">
        <f t="shared" si="2"/>
        <v>0</v>
      </c>
      <c r="E23" s="81">
        <f t="shared" si="2"/>
        <v>0</v>
      </c>
      <c r="F23" s="81">
        <f t="shared" si="2"/>
        <v>0</v>
      </c>
      <c r="G23" s="81">
        <f t="shared" si="2"/>
        <v>0</v>
      </c>
      <c r="H23" s="81">
        <f t="shared" si="2"/>
        <v>0</v>
      </c>
      <c r="I23" s="81">
        <f t="shared" si="2"/>
        <v>0</v>
      </c>
      <c r="J23" s="81">
        <f t="shared" si="2"/>
        <v>0</v>
      </c>
      <c r="K23" s="81">
        <f t="shared" si="2"/>
        <v>0</v>
      </c>
      <c r="L23" s="81">
        <f t="shared" si="2"/>
        <v>0</v>
      </c>
      <c r="M23" s="81">
        <f t="shared" si="2"/>
        <v>0</v>
      </c>
      <c r="N23" s="81">
        <f t="shared" si="2"/>
        <v>0</v>
      </c>
      <c r="O23" s="81">
        <f t="shared" si="2"/>
        <v>1</v>
      </c>
    </row>
    <row r="24" spans="1:15" s="16" customFormat="1" ht="31.5" customHeight="1">
      <c r="A24" s="12">
        <v>19</v>
      </c>
      <c r="B24" s="20" t="s">
        <v>15</v>
      </c>
      <c r="C24" s="81">
        <f t="shared" si="2"/>
        <v>0</v>
      </c>
      <c r="D24" s="81">
        <f t="shared" si="2"/>
        <v>315</v>
      </c>
      <c r="E24" s="81">
        <f t="shared" si="2"/>
        <v>0</v>
      </c>
      <c r="F24" s="81">
        <f t="shared" si="2"/>
        <v>0</v>
      </c>
      <c r="G24" s="81">
        <f t="shared" si="2"/>
        <v>0</v>
      </c>
      <c r="H24" s="81">
        <f t="shared" si="2"/>
        <v>0</v>
      </c>
      <c r="I24" s="81">
        <f t="shared" si="2"/>
        <v>0</v>
      </c>
      <c r="J24" s="81">
        <f t="shared" si="2"/>
        <v>0</v>
      </c>
      <c r="K24" s="81">
        <f t="shared" si="2"/>
        <v>0</v>
      </c>
      <c r="L24" s="81">
        <f t="shared" si="2"/>
        <v>0</v>
      </c>
      <c r="M24" s="81">
        <f t="shared" si="2"/>
        <v>0</v>
      </c>
      <c r="N24" s="81">
        <f t="shared" si="2"/>
        <v>0</v>
      </c>
      <c r="O24" s="81">
        <f t="shared" si="2"/>
        <v>315</v>
      </c>
    </row>
    <row r="25" spans="1:15" s="16" customFormat="1" ht="30">
      <c r="A25" s="12">
        <v>20</v>
      </c>
      <c r="B25" s="20" t="s">
        <v>16</v>
      </c>
      <c r="C25" s="81">
        <f t="shared" si="2"/>
        <v>6</v>
      </c>
      <c r="D25" s="81">
        <f t="shared" si="2"/>
        <v>7</v>
      </c>
      <c r="E25" s="81">
        <f t="shared" si="2"/>
        <v>6</v>
      </c>
      <c r="F25" s="81">
        <f t="shared" si="2"/>
        <v>0</v>
      </c>
      <c r="G25" s="81">
        <f t="shared" si="2"/>
        <v>0</v>
      </c>
      <c r="H25" s="81">
        <f t="shared" si="2"/>
        <v>0</v>
      </c>
      <c r="I25" s="81">
        <f t="shared" si="2"/>
        <v>0</v>
      </c>
      <c r="J25" s="81">
        <f t="shared" si="2"/>
        <v>0</v>
      </c>
      <c r="K25" s="81">
        <f t="shared" si="2"/>
        <v>0</v>
      </c>
      <c r="L25" s="81">
        <f t="shared" si="2"/>
        <v>0</v>
      </c>
      <c r="M25" s="81">
        <f t="shared" si="2"/>
        <v>0</v>
      </c>
      <c r="N25" s="81">
        <f t="shared" si="2"/>
        <v>0</v>
      </c>
      <c r="O25" s="81">
        <f t="shared" si="2"/>
        <v>19</v>
      </c>
    </row>
    <row r="26" spans="1:15" s="16" customFormat="1" ht="21.75" customHeight="1">
      <c r="A26" s="12">
        <v>21</v>
      </c>
      <c r="B26" s="20" t="s">
        <v>17</v>
      </c>
      <c r="C26" s="81">
        <f t="shared" si="2"/>
        <v>5</v>
      </c>
      <c r="D26" s="81">
        <f t="shared" si="2"/>
        <v>8</v>
      </c>
      <c r="E26" s="81">
        <f t="shared" si="2"/>
        <v>5</v>
      </c>
      <c r="F26" s="81">
        <f t="shared" si="2"/>
        <v>0</v>
      </c>
      <c r="G26" s="81">
        <f t="shared" si="2"/>
        <v>0</v>
      </c>
      <c r="H26" s="81">
        <f t="shared" si="2"/>
        <v>0</v>
      </c>
      <c r="I26" s="81">
        <f t="shared" si="2"/>
        <v>0</v>
      </c>
      <c r="J26" s="81">
        <f t="shared" si="2"/>
        <v>0</v>
      </c>
      <c r="K26" s="81">
        <f t="shared" si="2"/>
        <v>0</v>
      </c>
      <c r="L26" s="81">
        <f t="shared" si="2"/>
        <v>0</v>
      </c>
      <c r="M26" s="81">
        <f t="shared" si="2"/>
        <v>0</v>
      </c>
      <c r="N26" s="81">
        <f t="shared" si="2"/>
        <v>0</v>
      </c>
      <c r="O26" s="81">
        <f t="shared" si="2"/>
        <v>18</v>
      </c>
    </row>
    <row r="27" spans="1:15" s="16" customFormat="1" ht="21.75" customHeight="1">
      <c r="A27" s="12">
        <v>22</v>
      </c>
      <c r="B27" s="20" t="s">
        <v>18</v>
      </c>
      <c r="C27" s="81">
        <f t="shared" si="2"/>
        <v>1</v>
      </c>
      <c r="D27" s="81">
        <f t="shared" si="2"/>
        <v>8</v>
      </c>
      <c r="E27" s="81">
        <f t="shared" si="2"/>
        <v>0</v>
      </c>
      <c r="F27" s="81">
        <f t="shared" si="2"/>
        <v>0</v>
      </c>
      <c r="G27" s="81">
        <f t="shared" si="2"/>
        <v>0</v>
      </c>
      <c r="H27" s="81">
        <f t="shared" si="2"/>
        <v>0</v>
      </c>
      <c r="I27" s="81">
        <f t="shared" si="2"/>
        <v>0</v>
      </c>
      <c r="J27" s="81">
        <f t="shared" si="2"/>
        <v>0</v>
      </c>
      <c r="K27" s="81">
        <f t="shared" si="2"/>
        <v>0</v>
      </c>
      <c r="L27" s="81">
        <f t="shared" si="2"/>
        <v>0</v>
      </c>
      <c r="M27" s="81">
        <f t="shared" si="2"/>
        <v>0</v>
      </c>
      <c r="N27" s="81">
        <f t="shared" si="2"/>
        <v>0</v>
      </c>
      <c r="O27" s="81">
        <f t="shared" si="2"/>
        <v>9</v>
      </c>
    </row>
    <row r="28" spans="1:15" s="16" customFormat="1" ht="21.75" customHeight="1">
      <c r="A28" s="12">
        <v>23</v>
      </c>
      <c r="B28" s="20" t="s">
        <v>19</v>
      </c>
      <c r="C28" s="81">
        <f t="shared" si="2"/>
        <v>3</v>
      </c>
      <c r="D28" s="81">
        <f t="shared" si="2"/>
        <v>2</v>
      </c>
      <c r="E28" s="81">
        <f t="shared" si="2"/>
        <v>4</v>
      </c>
      <c r="F28" s="81">
        <f t="shared" si="2"/>
        <v>0</v>
      </c>
      <c r="G28" s="81">
        <f t="shared" si="2"/>
        <v>0</v>
      </c>
      <c r="H28" s="81">
        <f t="shared" si="2"/>
        <v>0</v>
      </c>
      <c r="I28" s="81">
        <f t="shared" si="2"/>
        <v>0</v>
      </c>
      <c r="J28" s="81">
        <f t="shared" si="2"/>
        <v>0</v>
      </c>
      <c r="K28" s="81">
        <f t="shared" si="2"/>
        <v>0</v>
      </c>
      <c r="L28" s="81">
        <f t="shared" si="2"/>
        <v>0</v>
      </c>
      <c r="M28" s="81">
        <f t="shared" si="2"/>
        <v>0</v>
      </c>
      <c r="N28" s="81">
        <f t="shared" si="2"/>
        <v>0</v>
      </c>
      <c r="O28" s="81">
        <f t="shared" si="2"/>
        <v>9</v>
      </c>
    </row>
    <row r="29" spans="1:15" s="16" customFormat="1" ht="21.75" customHeight="1">
      <c r="A29" s="97">
        <v>24</v>
      </c>
      <c r="B29" s="20" t="s">
        <v>20</v>
      </c>
      <c r="C29" s="81">
        <f t="shared" si="2"/>
        <v>8</v>
      </c>
      <c r="D29" s="81">
        <f t="shared" si="2"/>
        <v>8</v>
      </c>
      <c r="E29" s="81">
        <f t="shared" si="2"/>
        <v>5</v>
      </c>
      <c r="F29" s="81">
        <f t="shared" si="2"/>
        <v>0</v>
      </c>
      <c r="G29" s="81">
        <f t="shared" si="2"/>
        <v>0</v>
      </c>
      <c r="H29" s="81">
        <f t="shared" si="2"/>
        <v>0</v>
      </c>
      <c r="I29" s="81">
        <f t="shared" si="2"/>
        <v>0</v>
      </c>
      <c r="J29" s="81">
        <f t="shared" si="2"/>
        <v>0</v>
      </c>
      <c r="K29" s="81">
        <f t="shared" si="2"/>
        <v>0</v>
      </c>
      <c r="L29" s="81">
        <f t="shared" si="2"/>
        <v>0</v>
      </c>
      <c r="M29" s="81">
        <f t="shared" si="2"/>
        <v>0</v>
      </c>
      <c r="N29" s="81">
        <f t="shared" si="2"/>
        <v>0</v>
      </c>
      <c r="O29" s="81">
        <f t="shared" si="2"/>
        <v>21</v>
      </c>
    </row>
    <row r="30" spans="1:15" s="16" customFormat="1" ht="21.75" customHeight="1">
      <c r="A30" s="98"/>
      <c r="B30" s="21" t="s">
        <v>21</v>
      </c>
      <c r="C30" s="13">
        <f>+C84+C139</f>
        <v>7</v>
      </c>
      <c r="D30" s="13">
        <f aca="true" t="shared" si="3" ref="D30:O30">+D84+D139</f>
        <v>3</v>
      </c>
      <c r="E30" s="13">
        <f t="shared" si="3"/>
        <v>4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 t="shared" si="3"/>
        <v>0</v>
      </c>
      <c r="O30" s="81">
        <f t="shared" si="3"/>
        <v>14</v>
      </c>
    </row>
    <row r="31" spans="1:15" s="16" customFormat="1" ht="21.75" customHeight="1">
      <c r="A31" s="98"/>
      <c r="B31" s="21" t="s">
        <v>22</v>
      </c>
      <c r="C31" s="13">
        <f aca="true" t="shared" si="4" ref="C31:O33">+C85+C140</f>
        <v>1</v>
      </c>
      <c r="D31" s="13">
        <f t="shared" si="4"/>
        <v>4</v>
      </c>
      <c r="E31" s="13">
        <f t="shared" si="4"/>
        <v>1</v>
      </c>
      <c r="F31" s="13">
        <f t="shared" si="4"/>
        <v>0</v>
      </c>
      <c r="G31" s="13">
        <f t="shared" si="4"/>
        <v>0</v>
      </c>
      <c r="H31" s="13">
        <f t="shared" si="4"/>
        <v>0</v>
      </c>
      <c r="I31" s="13">
        <f t="shared" si="4"/>
        <v>0</v>
      </c>
      <c r="J31" s="13">
        <f t="shared" si="4"/>
        <v>0</v>
      </c>
      <c r="K31" s="13">
        <f t="shared" si="4"/>
        <v>0</v>
      </c>
      <c r="L31" s="13">
        <f t="shared" si="4"/>
        <v>0</v>
      </c>
      <c r="M31" s="13">
        <f t="shared" si="4"/>
        <v>0</v>
      </c>
      <c r="N31" s="13">
        <f t="shared" si="4"/>
        <v>0</v>
      </c>
      <c r="O31" s="81">
        <f t="shared" si="4"/>
        <v>6</v>
      </c>
    </row>
    <row r="32" spans="1:15" s="16" customFormat="1" ht="21.75" customHeight="1">
      <c r="A32" s="99"/>
      <c r="B32" s="21" t="s">
        <v>23</v>
      </c>
      <c r="C32" s="13">
        <f t="shared" si="4"/>
        <v>0</v>
      </c>
      <c r="D32" s="13">
        <f t="shared" si="4"/>
        <v>1</v>
      </c>
      <c r="E32" s="13">
        <f t="shared" si="4"/>
        <v>0</v>
      </c>
      <c r="F32" s="13">
        <f t="shared" si="4"/>
        <v>0</v>
      </c>
      <c r="G32" s="13">
        <f t="shared" si="4"/>
        <v>0</v>
      </c>
      <c r="H32" s="13">
        <f t="shared" si="4"/>
        <v>0</v>
      </c>
      <c r="I32" s="13">
        <f t="shared" si="4"/>
        <v>0</v>
      </c>
      <c r="J32" s="13">
        <f t="shared" si="4"/>
        <v>0</v>
      </c>
      <c r="K32" s="13">
        <f t="shared" si="4"/>
        <v>0</v>
      </c>
      <c r="L32" s="13">
        <f t="shared" si="4"/>
        <v>0</v>
      </c>
      <c r="M32" s="13">
        <f t="shared" si="4"/>
        <v>0</v>
      </c>
      <c r="N32" s="13">
        <f t="shared" si="4"/>
        <v>0</v>
      </c>
      <c r="O32" s="81">
        <f t="shared" si="4"/>
        <v>1</v>
      </c>
    </row>
    <row r="33" spans="1:15" s="16" customFormat="1" ht="21.75" customHeight="1">
      <c r="A33" s="12">
        <v>25</v>
      </c>
      <c r="B33" s="20" t="s">
        <v>24</v>
      </c>
      <c r="C33" s="81">
        <f>+C87+C142</f>
        <v>4</v>
      </c>
      <c r="D33" s="81">
        <f t="shared" si="4"/>
        <v>4</v>
      </c>
      <c r="E33" s="81">
        <f t="shared" si="4"/>
        <v>8</v>
      </c>
      <c r="F33" s="81">
        <f t="shared" si="4"/>
        <v>0</v>
      </c>
      <c r="G33" s="81">
        <f t="shared" si="4"/>
        <v>0</v>
      </c>
      <c r="H33" s="81">
        <f t="shared" si="4"/>
        <v>0</v>
      </c>
      <c r="I33" s="81">
        <f t="shared" si="4"/>
        <v>0</v>
      </c>
      <c r="J33" s="81">
        <f t="shared" si="4"/>
        <v>0</v>
      </c>
      <c r="K33" s="81">
        <f t="shared" si="4"/>
        <v>0</v>
      </c>
      <c r="L33" s="81">
        <f t="shared" si="4"/>
        <v>0</v>
      </c>
      <c r="M33" s="81">
        <f t="shared" si="4"/>
        <v>0</v>
      </c>
      <c r="N33" s="81">
        <f t="shared" si="4"/>
        <v>0</v>
      </c>
      <c r="O33" s="81">
        <f t="shared" si="4"/>
        <v>16</v>
      </c>
    </row>
    <row r="34" spans="1:15" s="16" customFormat="1" ht="21.75" customHeight="1">
      <c r="A34" s="97">
        <v>26</v>
      </c>
      <c r="B34" s="20" t="s">
        <v>25</v>
      </c>
      <c r="C34" s="81">
        <f aca="true" t="shared" si="5" ref="C34:O40">+C88+C143</f>
        <v>1</v>
      </c>
      <c r="D34" s="81">
        <f t="shared" si="5"/>
        <v>0</v>
      </c>
      <c r="E34" s="81">
        <f t="shared" si="5"/>
        <v>0</v>
      </c>
      <c r="F34" s="81">
        <f t="shared" si="5"/>
        <v>0</v>
      </c>
      <c r="G34" s="81">
        <f t="shared" si="5"/>
        <v>0</v>
      </c>
      <c r="H34" s="81">
        <f t="shared" si="5"/>
        <v>0</v>
      </c>
      <c r="I34" s="81">
        <f t="shared" si="5"/>
        <v>0</v>
      </c>
      <c r="J34" s="81">
        <f t="shared" si="5"/>
        <v>0</v>
      </c>
      <c r="K34" s="81">
        <f t="shared" si="5"/>
        <v>0</v>
      </c>
      <c r="L34" s="81">
        <f t="shared" si="5"/>
        <v>0</v>
      </c>
      <c r="M34" s="81">
        <f t="shared" si="5"/>
        <v>0</v>
      </c>
      <c r="N34" s="81">
        <f t="shared" si="5"/>
        <v>0</v>
      </c>
      <c r="O34" s="81">
        <f t="shared" si="5"/>
        <v>1</v>
      </c>
    </row>
    <row r="35" spans="1:15" s="16" customFormat="1" ht="21.75" customHeight="1">
      <c r="A35" s="98"/>
      <c r="B35" s="21" t="s">
        <v>26</v>
      </c>
      <c r="C35" s="13">
        <f t="shared" si="5"/>
        <v>1</v>
      </c>
      <c r="D35" s="13">
        <f t="shared" si="5"/>
        <v>0</v>
      </c>
      <c r="E35" s="13">
        <f t="shared" si="5"/>
        <v>0</v>
      </c>
      <c r="F35" s="13">
        <f t="shared" si="5"/>
        <v>0</v>
      </c>
      <c r="G35" s="13">
        <f t="shared" si="5"/>
        <v>0</v>
      </c>
      <c r="H35" s="13">
        <f t="shared" si="5"/>
        <v>0</v>
      </c>
      <c r="I35" s="13">
        <f t="shared" si="5"/>
        <v>0</v>
      </c>
      <c r="J35" s="13">
        <f t="shared" si="5"/>
        <v>0</v>
      </c>
      <c r="K35" s="13">
        <f t="shared" si="5"/>
        <v>0</v>
      </c>
      <c r="L35" s="13">
        <f t="shared" si="5"/>
        <v>0</v>
      </c>
      <c r="M35" s="13">
        <f t="shared" si="5"/>
        <v>0</v>
      </c>
      <c r="N35" s="13">
        <f t="shared" si="5"/>
        <v>0</v>
      </c>
      <c r="O35" s="81">
        <f t="shared" si="5"/>
        <v>1</v>
      </c>
    </row>
    <row r="36" spans="1:15" s="16" customFormat="1" ht="21.75" customHeight="1">
      <c r="A36" s="99"/>
      <c r="B36" s="21" t="s">
        <v>27</v>
      </c>
      <c r="C36" s="13">
        <f>+C90+C145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5"/>
        <v>0</v>
      </c>
      <c r="H36" s="13">
        <f t="shared" si="5"/>
        <v>0</v>
      </c>
      <c r="I36" s="13">
        <f t="shared" si="5"/>
        <v>0</v>
      </c>
      <c r="J36" s="13">
        <f t="shared" si="5"/>
        <v>0</v>
      </c>
      <c r="K36" s="13">
        <f t="shared" si="5"/>
        <v>0</v>
      </c>
      <c r="L36" s="13">
        <f t="shared" si="5"/>
        <v>0</v>
      </c>
      <c r="M36" s="13">
        <f t="shared" si="5"/>
        <v>0</v>
      </c>
      <c r="N36" s="13">
        <f t="shared" si="5"/>
        <v>0</v>
      </c>
      <c r="O36" s="81">
        <f t="shared" si="5"/>
        <v>0</v>
      </c>
    </row>
    <row r="37" spans="1:15" s="16" customFormat="1" ht="21.75" customHeight="1">
      <c r="A37" s="12">
        <v>27</v>
      </c>
      <c r="B37" s="20" t="s">
        <v>28</v>
      </c>
      <c r="C37" s="81">
        <f>+C91+C146</f>
        <v>0</v>
      </c>
      <c r="D37" s="81">
        <f t="shared" si="5"/>
        <v>0</v>
      </c>
      <c r="E37" s="81">
        <f t="shared" si="5"/>
        <v>0</v>
      </c>
      <c r="F37" s="81">
        <f t="shared" si="5"/>
        <v>0</v>
      </c>
      <c r="G37" s="81">
        <f t="shared" si="5"/>
        <v>0</v>
      </c>
      <c r="H37" s="81">
        <f t="shared" si="5"/>
        <v>0</v>
      </c>
      <c r="I37" s="81">
        <f t="shared" si="5"/>
        <v>0</v>
      </c>
      <c r="J37" s="81">
        <f t="shared" si="5"/>
        <v>0</v>
      </c>
      <c r="K37" s="81">
        <f t="shared" si="5"/>
        <v>0</v>
      </c>
      <c r="L37" s="81">
        <f t="shared" si="5"/>
        <v>0</v>
      </c>
      <c r="M37" s="81">
        <f t="shared" si="5"/>
        <v>0</v>
      </c>
      <c r="N37" s="81">
        <f t="shared" si="5"/>
        <v>0</v>
      </c>
      <c r="O37" s="81">
        <f t="shared" si="5"/>
        <v>0</v>
      </c>
    </row>
    <row r="38" spans="1:15" s="16" customFormat="1" ht="21.75" customHeight="1">
      <c r="A38" s="12">
        <v>28</v>
      </c>
      <c r="B38" s="20" t="s">
        <v>29</v>
      </c>
      <c r="C38" s="81">
        <f>+C92+C147</f>
        <v>0</v>
      </c>
      <c r="D38" s="81">
        <f t="shared" si="5"/>
        <v>1</v>
      </c>
      <c r="E38" s="81">
        <f t="shared" si="5"/>
        <v>1</v>
      </c>
      <c r="F38" s="81">
        <f t="shared" si="5"/>
        <v>0</v>
      </c>
      <c r="G38" s="81">
        <f t="shared" si="5"/>
        <v>0</v>
      </c>
      <c r="H38" s="81">
        <f t="shared" si="5"/>
        <v>0</v>
      </c>
      <c r="I38" s="81">
        <f t="shared" si="5"/>
        <v>0</v>
      </c>
      <c r="J38" s="81">
        <f t="shared" si="5"/>
        <v>0</v>
      </c>
      <c r="K38" s="81">
        <f t="shared" si="5"/>
        <v>0</v>
      </c>
      <c r="L38" s="81">
        <f t="shared" si="5"/>
        <v>0</v>
      </c>
      <c r="M38" s="81">
        <f t="shared" si="5"/>
        <v>0</v>
      </c>
      <c r="N38" s="81">
        <f t="shared" si="5"/>
        <v>0</v>
      </c>
      <c r="O38" s="81">
        <f t="shared" si="5"/>
        <v>2</v>
      </c>
    </row>
    <row r="39" spans="1:15" s="16" customFormat="1" ht="21.75" customHeight="1">
      <c r="A39" s="97">
        <v>29</v>
      </c>
      <c r="B39" s="23" t="s">
        <v>50</v>
      </c>
      <c r="C39" s="81">
        <f>+C93+C148</f>
        <v>300</v>
      </c>
      <c r="D39" s="81">
        <f t="shared" si="5"/>
        <v>299</v>
      </c>
      <c r="E39" s="81">
        <f t="shared" si="5"/>
        <v>239</v>
      </c>
      <c r="F39" s="81">
        <f t="shared" si="5"/>
        <v>0</v>
      </c>
      <c r="G39" s="81">
        <f t="shared" si="5"/>
        <v>0</v>
      </c>
      <c r="H39" s="81">
        <f t="shared" si="5"/>
        <v>0</v>
      </c>
      <c r="I39" s="81">
        <f t="shared" si="5"/>
        <v>0</v>
      </c>
      <c r="J39" s="81">
        <f t="shared" si="5"/>
        <v>0</v>
      </c>
      <c r="K39" s="81">
        <f t="shared" si="5"/>
        <v>0</v>
      </c>
      <c r="L39" s="81">
        <f t="shared" si="5"/>
        <v>0</v>
      </c>
      <c r="M39" s="81">
        <f t="shared" si="5"/>
        <v>0</v>
      </c>
      <c r="N39" s="81">
        <f t="shared" si="5"/>
        <v>0</v>
      </c>
      <c r="O39" s="81">
        <f t="shared" si="5"/>
        <v>838</v>
      </c>
    </row>
    <row r="40" spans="1:15" s="16" customFormat="1" ht="21.75" customHeight="1">
      <c r="A40" s="98"/>
      <c r="B40" s="62" t="s">
        <v>106</v>
      </c>
      <c r="C40" s="13">
        <f>+C94+C149</f>
        <v>168</v>
      </c>
      <c r="D40" s="13">
        <f t="shared" si="5"/>
        <v>158</v>
      </c>
      <c r="E40" s="13">
        <f t="shared" si="5"/>
        <v>122</v>
      </c>
      <c r="F40" s="13">
        <f t="shared" si="5"/>
        <v>0</v>
      </c>
      <c r="G40" s="13">
        <f t="shared" si="5"/>
        <v>0</v>
      </c>
      <c r="H40" s="13">
        <f t="shared" si="5"/>
        <v>0</v>
      </c>
      <c r="I40" s="13">
        <f t="shared" si="5"/>
        <v>0</v>
      </c>
      <c r="J40" s="13">
        <f t="shared" si="5"/>
        <v>0</v>
      </c>
      <c r="K40" s="13">
        <f t="shared" si="5"/>
        <v>0</v>
      </c>
      <c r="L40" s="13">
        <f t="shared" si="5"/>
        <v>0</v>
      </c>
      <c r="M40" s="13">
        <f t="shared" si="5"/>
        <v>0</v>
      </c>
      <c r="N40" s="13">
        <f t="shared" si="5"/>
        <v>0</v>
      </c>
      <c r="O40" s="81">
        <f t="shared" si="5"/>
        <v>448</v>
      </c>
    </row>
    <row r="41" spans="1:15" s="16" customFormat="1" ht="21.75" customHeight="1">
      <c r="A41" s="98"/>
      <c r="B41" s="62" t="s">
        <v>107</v>
      </c>
      <c r="C41" s="13">
        <f aca="true" t="shared" si="6" ref="C41:O49">+C95+C150</f>
        <v>7</v>
      </c>
      <c r="D41" s="13">
        <f t="shared" si="6"/>
        <v>8</v>
      </c>
      <c r="E41" s="13">
        <f t="shared" si="6"/>
        <v>11</v>
      </c>
      <c r="F41" s="13">
        <f t="shared" si="6"/>
        <v>0</v>
      </c>
      <c r="G41" s="13">
        <f t="shared" si="6"/>
        <v>0</v>
      </c>
      <c r="H41" s="13">
        <f t="shared" si="6"/>
        <v>0</v>
      </c>
      <c r="I41" s="13">
        <f t="shared" si="6"/>
        <v>0</v>
      </c>
      <c r="J41" s="13">
        <f t="shared" si="6"/>
        <v>0</v>
      </c>
      <c r="K41" s="13">
        <f t="shared" si="6"/>
        <v>0</v>
      </c>
      <c r="L41" s="13">
        <f t="shared" si="6"/>
        <v>0</v>
      </c>
      <c r="M41" s="13">
        <f t="shared" si="6"/>
        <v>0</v>
      </c>
      <c r="N41" s="13">
        <f t="shared" si="6"/>
        <v>0</v>
      </c>
      <c r="O41" s="81">
        <f t="shared" si="6"/>
        <v>26</v>
      </c>
    </row>
    <row r="42" spans="1:15" s="16" customFormat="1" ht="21.75" customHeight="1">
      <c r="A42" s="98"/>
      <c r="B42" s="62" t="s">
        <v>108</v>
      </c>
      <c r="C42" s="13">
        <f t="shared" si="6"/>
        <v>6</v>
      </c>
      <c r="D42" s="13">
        <f t="shared" si="6"/>
        <v>12</v>
      </c>
      <c r="E42" s="13">
        <f t="shared" si="6"/>
        <v>4</v>
      </c>
      <c r="F42" s="13">
        <f t="shared" si="6"/>
        <v>0</v>
      </c>
      <c r="G42" s="13">
        <f t="shared" si="6"/>
        <v>0</v>
      </c>
      <c r="H42" s="13">
        <f t="shared" si="6"/>
        <v>0</v>
      </c>
      <c r="I42" s="13">
        <f t="shared" si="6"/>
        <v>0</v>
      </c>
      <c r="J42" s="13">
        <f t="shared" si="6"/>
        <v>0</v>
      </c>
      <c r="K42" s="13">
        <f t="shared" si="6"/>
        <v>0</v>
      </c>
      <c r="L42" s="13">
        <f t="shared" si="6"/>
        <v>0</v>
      </c>
      <c r="M42" s="13">
        <f t="shared" si="6"/>
        <v>0</v>
      </c>
      <c r="N42" s="13">
        <f t="shared" si="6"/>
        <v>0</v>
      </c>
      <c r="O42" s="81">
        <f t="shared" si="6"/>
        <v>22</v>
      </c>
    </row>
    <row r="43" spans="1:15" s="16" customFormat="1" ht="21.75" customHeight="1">
      <c r="A43" s="98"/>
      <c r="B43" s="62" t="s">
        <v>109</v>
      </c>
      <c r="C43" s="13">
        <f t="shared" si="6"/>
        <v>10</v>
      </c>
      <c r="D43" s="13">
        <f t="shared" si="6"/>
        <v>5</v>
      </c>
      <c r="E43" s="13">
        <f t="shared" si="6"/>
        <v>0</v>
      </c>
      <c r="F43" s="13">
        <f t="shared" si="6"/>
        <v>0</v>
      </c>
      <c r="G43" s="13">
        <f t="shared" si="6"/>
        <v>0</v>
      </c>
      <c r="H43" s="13">
        <f t="shared" si="6"/>
        <v>0</v>
      </c>
      <c r="I43" s="13">
        <f t="shared" si="6"/>
        <v>0</v>
      </c>
      <c r="J43" s="13">
        <f t="shared" si="6"/>
        <v>0</v>
      </c>
      <c r="K43" s="13">
        <f t="shared" si="6"/>
        <v>0</v>
      </c>
      <c r="L43" s="13">
        <f t="shared" si="6"/>
        <v>0</v>
      </c>
      <c r="M43" s="13">
        <f t="shared" si="6"/>
        <v>0</v>
      </c>
      <c r="N43" s="13">
        <f t="shared" si="6"/>
        <v>0</v>
      </c>
      <c r="O43" s="81">
        <f t="shared" si="6"/>
        <v>15</v>
      </c>
    </row>
    <row r="44" spans="1:15" s="16" customFormat="1" ht="21.75" customHeight="1">
      <c r="A44" s="98"/>
      <c r="B44" s="62" t="s">
        <v>110</v>
      </c>
      <c r="C44" s="13">
        <f t="shared" si="6"/>
        <v>0</v>
      </c>
      <c r="D44" s="13">
        <f t="shared" si="6"/>
        <v>0</v>
      </c>
      <c r="E44" s="13">
        <f t="shared" si="6"/>
        <v>0</v>
      </c>
      <c r="F44" s="13">
        <f t="shared" si="6"/>
        <v>0</v>
      </c>
      <c r="G44" s="13">
        <f t="shared" si="6"/>
        <v>0</v>
      </c>
      <c r="H44" s="13">
        <f t="shared" si="6"/>
        <v>0</v>
      </c>
      <c r="I44" s="13">
        <f t="shared" si="6"/>
        <v>0</v>
      </c>
      <c r="J44" s="13">
        <f t="shared" si="6"/>
        <v>0</v>
      </c>
      <c r="K44" s="13">
        <f t="shared" si="6"/>
        <v>0</v>
      </c>
      <c r="L44" s="13">
        <f t="shared" si="6"/>
        <v>0</v>
      </c>
      <c r="M44" s="13">
        <f t="shared" si="6"/>
        <v>0</v>
      </c>
      <c r="N44" s="13">
        <f t="shared" si="6"/>
        <v>0</v>
      </c>
      <c r="O44" s="81">
        <f t="shared" si="6"/>
        <v>0</v>
      </c>
    </row>
    <row r="45" spans="1:15" s="16" customFormat="1" ht="21.75" customHeight="1">
      <c r="A45" s="98"/>
      <c r="B45" s="62" t="s">
        <v>111</v>
      </c>
      <c r="C45" s="13">
        <f t="shared" si="6"/>
        <v>0</v>
      </c>
      <c r="D45" s="13">
        <f t="shared" si="6"/>
        <v>0</v>
      </c>
      <c r="E45" s="13">
        <f t="shared" si="6"/>
        <v>0</v>
      </c>
      <c r="F45" s="13">
        <f t="shared" si="6"/>
        <v>0</v>
      </c>
      <c r="G45" s="13">
        <f t="shared" si="6"/>
        <v>0</v>
      </c>
      <c r="H45" s="13">
        <f t="shared" si="6"/>
        <v>0</v>
      </c>
      <c r="I45" s="13">
        <f t="shared" si="6"/>
        <v>0</v>
      </c>
      <c r="J45" s="13">
        <f t="shared" si="6"/>
        <v>0</v>
      </c>
      <c r="K45" s="13">
        <f t="shared" si="6"/>
        <v>0</v>
      </c>
      <c r="L45" s="13">
        <f t="shared" si="6"/>
        <v>0</v>
      </c>
      <c r="M45" s="13">
        <f t="shared" si="6"/>
        <v>0</v>
      </c>
      <c r="N45" s="13">
        <f t="shared" si="6"/>
        <v>0</v>
      </c>
      <c r="O45" s="81">
        <f t="shared" si="6"/>
        <v>0</v>
      </c>
    </row>
    <row r="46" spans="1:15" s="16" customFormat="1" ht="21.75" customHeight="1">
      <c r="A46" s="98"/>
      <c r="B46" s="62" t="s">
        <v>112</v>
      </c>
      <c r="C46" s="13">
        <f t="shared" si="6"/>
        <v>0</v>
      </c>
      <c r="D46" s="13">
        <f t="shared" si="6"/>
        <v>0</v>
      </c>
      <c r="E46" s="13">
        <f t="shared" si="6"/>
        <v>0</v>
      </c>
      <c r="F46" s="13">
        <f t="shared" si="6"/>
        <v>0</v>
      </c>
      <c r="G46" s="13">
        <f t="shared" si="6"/>
        <v>0</v>
      </c>
      <c r="H46" s="13">
        <f t="shared" si="6"/>
        <v>0</v>
      </c>
      <c r="I46" s="13">
        <f t="shared" si="6"/>
        <v>0</v>
      </c>
      <c r="J46" s="13">
        <f t="shared" si="6"/>
        <v>0</v>
      </c>
      <c r="K46" s="13">
        <f t="shared" si="6"/>
        <v>0</v>
      </c>
      <c r="L46" s="13">
        <f t="shared" si="6"/>
        <v>0</v>
      </c>
      <c r="M46" s="13">
        <f t="shared" si="6"/>
        <v>0</v>
      </c>
      <c r="N46" s="13">
        <f t="shared" si="6"/>
        <v>0</v>
      </c>
      <c r="O46" s="81">
        <f t="shared" si="6"/>
        <v>0</v>
      </c>
    </row>
    <row r="47" spans="1:15" s="16" customFormat="1" ht="21.75" customHeight="1">
      <c r="A47" s="99"/>
      <c r="B47" s="62" t="s">
        <v>113</v>
      </c>
      <c r="C47" s="13">
        <f t="shared" si="6"/>
        <v>109</v>
      </c>
      <c r="D47" s="13">
        <f t="shared" si="6"/>
        <v>116</v>
      </c>
      <c r="E47" s="13">
        <f t="shared" si="6"/>
        <v>102</v>
      </c>
      <c r="F47" s="13">
        <f t="shared" si="6"/>
        <v>0</v>
      </c>
      <c r="G47" s="13">
        <f t="shared" si="6"/>
        <v>0</v>
      </c>
      <c r="H47" s="13">
        <f t="shared" si="6"/>
        <v>0</v>
      </c>
      <c r="I47" s="13">
        <f t="shared" si="6"/>
        <v>0</v>
      </c>
      <c r="J47" s="13">
        <f t="shared" si="6"/>
        <v>0</v>
      </c>
      <c r="K47" s="13">
        <f t="shared" si="6"/>
        <v>0</v>
      </c>
      <c r="L47" s="13">
        <f t="shared" si="6"/>
        <v>0</v>
      </c>
      <c r="M47" s="13">
        <f t="shared" si="6"/>
        <v>0</v>
      </c>
      <c r="N47" s="13">
        <f t="shared" si="6"/>
        <v>0</v>
      </c>
      <c r="O47" s="81">
        <f t="shared" si="6"/>
        <v>327</v>
      </c>
    </row>
    <row r="48" spans="1:15" s="16" customFormat="1" ht="21.75" customHeight="1">
      <c r="A48" s="97">
        <v>30</v>
      </c>
      <c r="B48" s="20" t="s">
        <v>46</v>
      </c>
      <c r="C48" s="81">
        <f t="shared" si="6"/>
        <v>1898</v>
      </c>
      <c r="D48" s="81">
        <f t="shared" si="6"/>
        <v>1914</v>
      </c>
      <c r="E48" s="81">
        <f t="shared" si="6"/>
        <v>1966</v>
      </c>
      <c r="F48" s="81">
        <f t="shared" si="6"/>
        <v>0</v>
      </c>
      <c r="G48" s="81">
        <f t="shared" si="6"/>
        <v>0</v>
      </c>
      <c r="H48" s="81">
        <f t="shared" si="6"/>
        <v>0</v>
      </c>
      <c r="I48" s="81">
        <f t="shared" si="6"/>
        <v>0</v>
      </c>
      <c r="J48" s="81">
        <f t="shared" si="6"/>
        <v>0</v>
      </c>
      <c r="K48" s="81">
        <f t="shared" si="6"/>
        <v>0</v>
      </c>
      <c r="L48" s="81">
        <f t="shared" si="6"/>
        <v>0</v>
      </c>
      <c r="M48" s="81">
        <f t="shared" si="6"/>
        <v>0</v>
      </c>
      <c r="N48" s="81">
        <f t="shared" si="6"/>
        <v>0</v>
      </c>
      <c r="O48" s="94"/>
    </row>
    <row r="49" spans="1:15" s="16" customFormat="1" ht="21.75" customHeight="1">
      <c r="A49" s="98"/>
      <c r="B49" s="21" t="s">
        <v>129</v>
      </c>
      <c r="C49" s="13">
        <f>+C103+C158</f>
        <v>64</v>
      </c>
      <c r="D49" s="13">
        <f t="shared" si="6"/>
        <v>103</v>
      </c>
      <c r="E49" s="13">
        <f t="shared" si="6"/>
        <v>163</v>
      </c>
      <c r="F49" s="13">
        <f t="shared" si="6"/>
        <v>0</v>
      </c>
      <c r="G49" s="13">
        <f t="shared" si="6"/>
        <v>0</v>
      </c>
      <c r="H49" s="13">
        <f t="shared" si="6"/>
        <v>0</v>
      </c>
      <c r="I49" s="13">
        <f t="shared" si="6"/>
        <v>0</v>
      </c>
      <c r="J49" s="13">
        <f t="shared" si="6"/>
        <v>0</v>
      </c>
      <c r="K49" s="13">
        <f t="shared" si="6"/>
        <v>0</v>
      </c>
      <c r="L49" s="13">
        <f t="shared" si="6"/>
        <v>0</v>
      </c>
      <c r="M49" s="13">
        <f t="shared" si="6"/>
        <v>0</v>
      </c>
      <c r="N49" s="13">
        <f t="shared" si="6"/>
        <v>0</v>
      </c>
      <c r="O49" s="95"/>
    </row>
    <row r="50" spans="1:15" s="16" customFormat="1" ht="21.75" customHeight="1">
      <c r="A50" s="98"/>
      <c r="B50" s="21" t="s">
        <v>130</v>
      </c>
      <c r="C50" s="13">
        <f aca="true" t="shared" si="7" ref="C50:N54">+C104+C159</f>
        <v>638</v>
      </c>
      <c r="D50" s="13">
        <f t="shared" si="7"/>
        <v>621</v>
      </c>
      <c r="E50" s="13">
        <f t="shared" si="7"/>
        <v>619</v>
      </c>
      <c r="F50" s="13">
        <f t="shared" si="7"/>
        <v>0</v>
      </c>
      <c r="G50" s="13">
        <f t="shared" si="7"/>
        <v>0</v>
      </c>
      <c r="H50" s="13">
        <f t="shared" si="7"/>
        <v>0</v>
      </c>
      <c r="I50" s="13">
        <f t="shared" si="7"/>
        <v>0</v>
      </c>
      <c r="J50" s="13">
        <f t="shared" si="7"/>
        <v>0</v>
      </c>
      <c r="K50" s="13">
        <f t="shared" si="7"/>
        <v>0</v>
      </c>
      <c r="L50" s="13">
        <f t="shared" si="7"/>
        <v>0</v>
      </c>
      <c r="M50" s="13">
        <f t="shared" si="7"/>
        <v>0</v>
      </c>
      <c r="N50" s="13">
        <f t="shared" si="7"/>
        <v>0</v>
      </c>
      <c r="O50" s="95"/>
    </row>
    <row r="51" spans="1:15" s="16" customFormat="1" ht="21.75" customHeight="1">
      <c r="A51" s="98"/>
      <c r="B51" s="21" t="s">
        <v>131</v>
      </c>
      <c r="C51" s="13">
        <f t="shared" si="7"/>
        <v>475</v>
      </c>
      <c r="D51" s="13">
        <f t="shared" si="7"/>
        <v>473</v>
      </c>
      <c r="E51" s="13">
        <f t="shared" si="7"/>
        <v>471</v>
      </c>
      <c r="F51" s="13">
        <f t="shared" si="7"/>
        <v>0</v>
      </c>
      <c r="G51" s="13">
        <f t="shared" si="7"/>
        <v>0</v>
      </c>
      <c r="H51" s="13">
        <f t="shared" si="7"/>
        <v>0</v>
      </c>
      <c r="I51" s="13">
        <f t="shared" si="7"/>
        <v>0</v>
      </c>
      <c r="J51" s="13">
        <f t="shared" si="7"/>
        <v>0</v>
      </c>
      <c r="K51" s="13">
        <f t="shared" si="7"/>
        <v>0</v>
      </c>
      <c r="L51" s="13">
        <f t="shared" si="7"/>
        <v>0</v>
      </c>
      <c r="M51" s="13">
        <f t="shared" si="7"/>
        <v>0</v>
      </c>
      <c r="N51" s="13">
        <f t="shared" si="7"/>
        <v>0</v>
      </c>
      <c r="O51" s="95"/>
    </row>
    <row r="52" spans="1:15" s="16" customFormat="1" ht="21.75" customHeight="1">
      <c r="A52" s="98"/>
      <c r="B52" s="21" t="s">
        <v>132</v>
      </c>
      <c r="C52" s="13">
        <f t="shared" si="7"/>
        <v>330</v>
      </c>
      <c r="D52" s="13">
        <f t="shared" si="7"/>
        <v>329</v>
      </c>
      <c r="E52" s="13">
        <f t="shared" si="7"/>
        <v>328</v>
      </c>
      <c r="F52" s="13">
        <f t="shared" si="7"/>
        <v>0</v>
      </c>
      <c r="G52" s="13">
        <f t="shared" si="7"/>
        <v>0</v>
      </c>
      <c r="H52" s="13">
        <f t="shared" si="7"/>
        <v>0</v>
      </c>
      <c r="I52" s="13">
        <f t="shared" si="7"/>
        <v>0</v>
      </c>
      <c r="J52" s="13">
        <f t="shared" si="7"/>
        <v>0</v>
      </c>
      <c r="K52" s="13">
        <f t="shared" si="7"/>
        <v>0</v>
      </c>
      <c r="L52" s="13">
        <f t="shared" si="7"/>
        <v>0</v>
      </c>
      <c r="M52" s="13">
        <f t="shared" si="7"/>
        <v>0</v>
      </c>
      <c r="N52" s="13">
        <f t="shared" si="7"/>
        <v>0</v>
      </c>
      <c r="O52" s="95"/>
    </row>
    <row r="53" spans="1:15" s="16" customFormat="1" ht="21.75" customHeight="1">
      <c r="A53" s="98"/>
      <c r="B53" s="21" t="s">
        <v>133</v>
      </c>
      <c r="C53" s="13">
        <f t="shared" si="7"/>
        <v>174</v>
      </c>
      <c r="D53" s="13">
        <f t="shared" si="7"/>
        <v>173</v>
      </c>
      <c r="E53" s="13">
        <f t="shared" si="7"/>
        <v>172</v>
      </c>
      <c r="F53" s="13">
        <f t="shared" si="7"/>
        <v>0</v>
      </c>
      <c r="G53" s="13">
        <f t="shared" si="7"/>
        <v>0</v>
      </c>
      <c r="H53" s="13">
        <f t="shared" si="7"/>
        <v>0</v>
      </c>
      <c r="I53" s="13">
        <f t="shared" si="7"/>
        <v>0</v>
      </c>
      <c r="J53" s="13">
        <f t="shared" si="7"/>
        <v>0</v>
      </c>
      <c r="K53" s="13">
        <f t="shared" si="7"/>
        <v>0</v>
      </c>
      <c r="L53" s="13">
        <f t="shared" si="7"/>
        <v>0</v>
      </c>
      <c r="M53" s="13">
        <f t="shared" si="7"/>
        <v>0</v>
      </c>
      <c r="N53" s="13">
        <f t="shared" si="7"/>
        <v>0</v>
      </c>
      <c r="O53" s="95"/>
    </row>
    <row r="54" spans="1:15" ht="24" customHeight="1">
      <c r="A54" s="99"/>
      <c r="B54" s="21" t="s">
        <v>30</v>
      </c>
      <c r="C54" s="13">
        <f t="shared" si="7"/>
        <v>217</v>
      </c>
      <c r="D54" s="13">
        <f t="shared" si="7"/>
        <v>215</v>
      </c>
      <c r="E54" s="13">
        <f t="shared" si="7"/>
        <v>213</v>
      </c>
      <c r="F54" s="13">
        <f t="shared" si="7"/>
        <v>0</v>
      </c>
      <c r="G54" s="13">
        <f t="shared" si="7"/>
        <v>0</v>
      </c>
      <c r="H54" s="13">
        <f t="shared" si="7"/>
        <v>0</v>
      </c>
      <c r="I54" s="13">
        <f t="shared" si="7"/>
        <v>0</v>
      </c>
      <c r="J54" s="13">
        <f t="shared" si="7"/>
        <v>0</v>
      </c>
      <c r="K54" s="13">
        <f t="shared" si="7"/>
        <v>0</v>
      </c>
      <c r="L54" s="13">
        <f t="shared" si="7"/>
        <v>0</v>
      </c>
      <c r="M54" s="13">
        <f t="shared" si="7"/>
        <v>0</v>
      </c>
      <c r="N54" s="13">
        <f t="shared" si="7"/>
        <v>0</v>
      </c>
      <c r="O54" s="96"/>
    </row>
    <row r="55" ht="18">
      <c r="O55" s="14"/>
    </row>
    <row r="56" spans="1:15" s="16" customFormat="1" ht="26.25" customHeight="1">
      <c r="A56" s="92" t="s">
        <v>47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</row>
    <row r="57" spans="1:15" s="16" customFormat="1" ht="26.25" customHeight="1">
      <c r="A57" s="17"/>
      <c r="B57" s="18"/>
      <c r="C57" s="19" t="s">
        <v>31</v>
      </c>
      <c r="D57" s="19" t="s">
        <v>32</v>
      </c>
      <c r="E57" s="19" t="s">
        <v>33</v>
      </c>
      <c r="F57" s="19" t="s">
        <v>34</v>
      </c>
      <c r="G57" s="19" t="s">
        <v>35</v>
      </c>
      <c r="H57" s="19" t="s">
        <v>36</v>
      </c>
      <c r="I57" s="19" t="s">
        <v>37</v>
      </c>
      <c r="J57" s="19" t="s">
        <v>38</v>
      </c>
      <c r="K57" s="19" t="s">
        <v>39</v>
      </c>
      <c r="L57" s="19" t="s">
        <v>40</v>
      </c>
      <c r="M57" s="19" t="s">
        <v>41</v>
      </c>
      <c r="N57" s="19" t="s">
        <v>42</v>
      </c>
      <c r="O57" s="19" t="s">
        <v>43</v>
      </c>
    </row>
    <row r="58" spans="1:15" s="16" customFormat="1" ht="25.5" customHeight="1">
      <c r="A58" s="12">
        <v>1</v>
      </c>
      <c r="B58" s="20" t="s">
        <v>0</v>
      </c>
      <c r="C58" s="91">
        <v>69</v>
      </c>
      <c r="D58" s="91">
        <v>64</v>
      </c>
      <c r="E58" s="91">
        <v>67</v>
      </c>
      <c r="F58" s="81"/>
      <c r="G58" s="81"/>
      <c r="H58" s="81"/>
      <c r="I58" s="81"/>
      <c r="J58" s="81"/>
      <c r="K58" s="81"/>
      <c r="L58" s="81"/>
      <c r="M58" s="81"/>
      <c r="N58" s="81"/>
      <c r="O58" s="81">
        <f>SUM(C58:N58)</f>
        <v>200</v>
      </c>
    </row>
    <row r="59" spans="1:15" s="16" customFormat="1" ht="30">
      <c r="A59" s="12">
        <v>2</v>
      </c>
      <c r="B59" s="20" t="s">
        <v>1</v>
      </c>
      <c r="C59" s="91">
        <v>3</v>
      </c>
      <c r="D59" s="91">
        <v>1</v>
      </c>
      <c r="E59" s="91">
        <v>3</v>
      </c>
      <c r="F59" s="81"/>
      <c r="G59" s="81"/>
      <c r="H59" s="81"/>
      <c r="I59" s="81"/>
      <c r="J59" s="81"/>
      <c r="K59" s="81"/>
      <c r="L59" s="81"/>
      <c r="M59" s="81"/>
      <c r="N59" s="81"/>
      <c r="O59" s="81">
        <f aca="true" t="shared" si="8" ref="O59:O101">SUM(C59:N59)</f>
        <v>7</v>
      </c>
    </row>
    <row r="60" spans="1:15" s="16" customFormat="1" ht="15">
      <c r="A60" s="12">
        <v>3</v>
      </c>
      <c r="B60" s="20" t="s">
        <v>2</v>
      </c>
      <c r="C60" s="91">
        <v>4</v>
      </c>
      <c r="D60" s="91">
        <v>5</v>
      </c>
      <c r="E60" s="91">
        <v>3</v>
      </c>
      <c r="F60" s="81"/>
      <c r="G60" s="81"/>
      <c r="H60" s="81"/>
      <c r="I60" s="81"/>
      <c r="J60" s="81"/>
      <c r="K60" s="81"/>
      <c r="L60" s="81"/>
      <c r="M60" s="81"/>
      <c r="N60" s="81"/>
      <c r="O60" s="81">
        <f t="shared" si="8"/>
        <v>12</v>
      </c>
    </row>
    <row r="61" spans="1:15" s="16" customFormat="1" ht="15">
      <c r="A61" s="12">
        <v>4</v>
      </c>
      <c r="B61" s="20" t="s">
        <v>3</v>
      </c>
      <c r="C61" s="91">
        <v>9</v>
      </c>
      <c r="D61" s="91">
        <v>5</v>
      </c>
      <c r="E61" s="91">
        <v>5</v>
      </c>
      <c r="F61" s="81"/>
      <c r="G61" s="81"/>
      <c r="H61" s="81"/>
      <c r="I61" s="81"/>
      <c r="J61" s="81"/>
      <c r="K61" s="81"/>
      <c r="L61" s="81"/>
      <c r="M61" s="81"/>
      <c r="N61" s="81"/>
      <c r="O61" s="81">
        <f t="shared" si="8"/>
        <v>19</v>
      </c>
    </row>
    <row r="62" spans="1:15" s="16" customFormat="1" ht="15">
      <c r="A62" s="12">
        <v>5</v>
      </c>
      <c r="B62" s="20" t="s">
        <v>4</v>
      </c>
      <c r="C62" s="91">
        <v>8</v>
      </c>
      <c r="D62" s="91">
        <v>5</v>
      </c>
      <c r="E62" s="91">
        <v>4</v>
      </c>
      <c r="F62" s="81"/>
      <c r="G62" s="81"/>
      <c r="H62" s="81"/>
      <c r="I62" s="81"/>
      <c r="J62" s="81"/>
      <c r="K62" s="81"/>
      <c r="L62" s="81"/>
      <c r="M62" s="81"/>
      <c r="N62" s="81"/>
      <c r="O62" s="81">
        <f t="shared" si="8"/>
        <v>17</v>
      </c>
    </row>
    <row r="63" spans="1:15" s="16" customFormat="1" ht="15">
      <c r="A63" s="12">
        <v>6</v>
      </c>
      <c r="B63" s="20" t="s">
        <v>5</v>
      </c>
      <c r="C63" s="91">
        <v>11</v>
      </c>
      <c r="D63" s="91">
        <v>7</v>
      </c>
      <c r="E63" s="91">
        <v>3</v>
      </c>
      <c r="F63" s="81"/>
      <c r="G63" s="81"/>
      <c r="H63" s="81"/>
      <c r="I63" s="81"/>
      <c r="J63" s="81"/>
      <c r="K63" s="81"/>
      <c r="L63" s="81"/>
      <c r="M63" s="81"/>
      <c r="N63" s="81"/>
      <c r="O63" s="81">
        <f t="shared" si="8"/>
        <v>21</v>
      </c>
    </row>
    <row r="64" spans="1:15" s="16" customFormat="1" ht="15">
      <c r="A64" s="12">
        <v>7</v>
      </c>
      <c r="B64" s="20" t="s">
        <v>6</v>
      </c>
      <c r="C64" s="91">
        <v>186</v>
      </c>
      <c r="D64" s="91">
        <v>162</v>
      </c>
      <c r="E64" s="91">
        <v>135</v>
      </c>
      <c r="F64" s="81"/>
      <c r="G64" s="81"/>
      <c r="H64" s="81"/>
      <c r="I64" s="81"/>
      <c r="J64" s="81"/>
      <c r="K64" s="81"/>
      <c r="L64" s="81"/>
      <c r="M64" s="81"/>
      <c r="N64" s="81"/>
      <c r="O64" s="81">
        <f t="shared" si="8"/>
        <v>483</v>
      </c>
    </row>
    <row r="65" spans="1:15" s="16" customFormat="1" ht="15">
      <c r="A65" s="12">
        <v>8</v>
      </c>
      <c r="B65" s="20" t="s">
        <v>102</v>
      </c>
      <c r="C65" s="91">
        <v>13</v>
      </c>
      <c r="D65" s="91">
        <v>3</v>
      </c>
      <c r="E65" s="91">
        <v>1</v>
      </c>
      <c r="F65" s="81"/>
      <c r="G65" s="81"/>
      <c r="H65" s="81"/>
      <c r="I65" s="81"/>
      <c r="J65" s="81"/>
      <c r="K65" s="81"/>
      <c r="L65" s="81"/>
      <c r="M65" s="81"/>
      <c r="N65" s="81"/>
      <c r="O65" s="81">
        <f t="shared" si="8"/>
        <v>17</v>
      </c>
    </row>
    <row r="66" spans="1:15" s="16" customFormat="1" ht="15">
      <c r="A66" s="97">
        <v>9</v>
      </c>
      <c r="B66" s="20" t="s">
        <v>44</v>
      </c>
      <c r="C66" s="91">
        <f>+C67+C68</f>
        <v>58</v>
      </c>
      <c r="D66" s="91">
        <v>41</v>
      </c>
      <c r="E66" s="91">
        <v>13</v>
      </c>
      <c r="F66" s="81"/>
      <c r="G66" s="81"/>
      <c r="H66" s="81"/>
      <c r="I66" s="81"/>
      <c r="J66" s="81"/>
      <c r="K66" s="81"/>
      <c r="L66" s="81"/>
      <c r="M66" s="81"/>
      <c r="N66" s="81"/>
      <c r="O66" s="81">
        <f t="shared" si="8"/>
        <v>112</v>
      </c>
    </row>
    <row r="67" spans="1:15" s="16" customFormat="1" ht="15">
      <c r="A67" s="98"/>
      <c r="B67" s="21" t="s">
        <v>7</v>
      </c>
      <c r="C67" s="13">
        <v>13</v>
      </c>
      <c r="D67" s="13">
        <v>10</v>
      </c>
      <c r="E67" s="13">
        <v>1</v>
      </c>
      <c r="F67" s="13"/>
      <c r="G67" s="13"/>
      <c r="H67" s="13"/>
      <c r="I67" s="13"/>
      <c r="J67" s="13"/>
      <c r="K67" s="13"/>
      <c r="L67" s="13"/>
      <c r="M67" s="13"/>
      <c r="N67" s="13"/>
      <c r="O67" s="81">
        <f t="shared" si="8"/>
        <v>24</v>
      </c>
    </row>
    <row r="68" spans="1:15" s="16" customFormat="1" ht="15">
      <c r="A68" s="99"/>
      <c r="B68" s="21" t="s">
        <v>8</v>
      </c>
      <c r="C68" s="13">
        <v>45</v>
      </c>
      <c r="D68" s="13">
        <v>31</v>
      </c>
      <c r="E68" s="13">
        <v>12</v>
      </c>
      <c r="F68" s="13"/>
      <c r="G68" s="13"/>
      <c r="H68" s="13"/>
      <c r="I68" s="13"/>
      <c r="J68" s="13"/>
      <c r="K68" s="13"/>
      <c r="L68" s="13"/>
      <c r="M68" s="13"/>
      <c r="N68" s="13"/>
      <c r="O68" s="81">
        <f t="shared" si="8"/>
        <v>88</v>
      </c>
    </row>
    <row r="69" spans="1:15" s="16" customFormat="1" ht="30">
      <c r="A69" s="29">
        <v>10</v>
      </c>
      <c r="B69" s="20" t="s">
        <v>114</v>
      </c>
      <c r="C69" s="91">
        <v>17</v>
      </c>
      <c r="D69" s="91">
        <v>19</v>
      </c>
      <c r="E69" s="91">
        <v>18</v>
      </c>
      <c r="F69" s="81"/>
      <c r="G69" s="81"/>
      <c r="H69" s="81"/>
      <c r="I69" s="81"/>
      <c r="J69" s="81"/>
      <c r="K69" s="81"/>
      <c r="L69" s="81"/>
      <c r="M69" s="81"/>
      <c r="N69" s="81"/>
      <c r="O69" s="81">
        <f t="shared" si="8"/>
        <v>54</v>
      </c>
    </row>
    <row r="70" spans="1:15" s="16" customFormat="1" ht="45">
      <c r="A70" s="12">
        <v>11</v>
      </c>
      <c r="B70" s="20" t="s">
        <v>104</v>
      </c>
      <c r="C70" s="91">
        <v>10</v>
      </c>
      <c r="D70" s="91">
        <v>17</v>
      </c>
      <c r="E70" s="91">
        <v>19</v>
      </c>
      <c r="F70" s="81"/>
      <c r="G70" s="81"/>
      <c r="H70" s="81"/>
      <c r="I70" s="81"/>
      <c r="J70" s="81"/>
      <c r="K70" s="81"/>
      <c r="L70" s="81"/>
      <c r="M70" s="81"/>
      <c r="N70" s="81"/>
      <c r="O70" s="81">
        <f t="shared" si="8"/>
        <v>46</v>
      </c>
    </row>
    <row r="71" spans="1:15" s="16" customFormat="1" ht="30">
      <c r="A71" s="29">
        <v>12</v>
      </c>
      <c r="B71" s="20" t="s">
        <v>45</v>
      </c>
      <c r="C71" s="91">
        <v>0</v>
      </c>
      <c r="D71" s="91">
        <v>0</v>
      </c>
      <c r="E71" s="91">
        <v>27</v>
      </c>
      <c r="F71" s="81"/>
      <c r="G71" s="81"/>
      <c r="H71" s="81"/>
      <c r="I71" s="81"/>
      <c r="J71" s="81"/>
      <c r="K71" s="81"/>
      <c r="L71" s="81"/>
      <c r="M71" s="81"/>
      <c r="N71" s="81"/>
      <c r="O71" s="82"/>
    </row>
    <row r="72" spans="1:15" s="16" customFormat="1" ht="15">
      <c r="A72" s="12">
        <v>13</v>
      </c>
      <c r="B72" s="20" t="s">
        <v>9</v>
      </c>
      <c r="C72" s="91">
        <v>0</v>
      </c>
      <c r="D72" s="91">
        <v>0</v>
      </c>
      <c r="E72" s="91">
        <v>0</v>
      </c>
      <c r="F72" s="81"/>
      <c r="G72" s="81"/>
      <c r="H72" s="81"/>
      <c r="I72" s="81"/>
      <c r="J72" s="81"/>
      <c r="K72" s="81"/>
      <c r="L72" s="81"/>
      <c r="M72" s="81"/>
      <c r="N72" s="81"/>
      <c r="O72" s="81">
        <f t="shared" si="8"/>
        <v>0</v>
      </c>
    </row>
    <row r="73" spans="1:15" s="16" customFormat="1" ht="15">
      <c r="A73" s="29">
        <v>14</v>
      </c>
      <c r="B73" s="20" t="s">
        <v>10</v>
      </c>
      <c r="C73" s="91">
        <v>0</v>
      </c>
      <c r="D73" s="91">
        <v>0</v>
      </c>
      <c r="E73" s="91">
        <v>0</v>
      </c>
      <c r="F73" s="81"/>
      <c r="G73" s="81"/>
      <c r="H73" s="81"/>
      <c r="I73" s="81"/>
      <c r="J73" s="81"/>
      <c r="K73" s="81"/>
      <c r="L73" s="81"/>
      <c r="M73" s="81"/>
      <c r="N73" s="81"/>
      <c r="O73" s="81">
        <f t="shared" si="8"/>
        <v>0</v>
      </c>
    </row>
    <row r="74" spans="1:15" s="16" customFormat="1" ht="15">
      <c r="A74" s="12">
        <v>15</v>
      </c>
      <c r="B74" s="20" t="s">
        <v>11</v>
      </c>
      <c r="C74" s="91">
        <v>0</v>
      </c>
      <c r="D74" s="91">
        <v>0</v>
      </c>
      <c r="E74" s="91">
        <v>0</v>
      </c>
      <c r="F74" s="81"/>
      <c r="G74" s="81"/>
      <c r="H74" s="81"/>
      <c r="I74" s="81"/>
      <c r="J74" s="81"/>
      <c r="K74" s="81"/>
      <c r="L74" s="81"/>
      <c r="M74" s="81"/>
      <c r="N74" s="81"/>
      <c r="O74" s="81">
        <f t="shared" si="8"/>
        <v>0</v>
      </c>
    </row>
    <row r="75" spans="1:15" s="16" customFormat="1" ht="15">
      <c r="A75" s="29">
        <v>16</v>
      </c>
      <c r="B75" s="20" t="s">
        <v>12</v>
      </c>
      <c r="C75" s="91">
        <v>1</v>
      </c>
      <c r="D75" s="91">
        <v>1</v>
      </c>
      <c r="E75" s="91">
        <v>0</v>
      </c>
      <c r="F75" s="81"/>
      <c r="G75" s="81"/>
      <c r="H75" s="81"/>
      <c r="I75" s="81"/>
      <c r="J75" s="81"/>
      <c r="K75" s="81"/>
      <c r="L75" s="81"/>
      <c r="M75" s="81"/>
      <c r="N75" s="81"/>
      <c r="O75" s="81">
        <f t="shared" si="8"/>
        <v>2</v>
      </c>
    </row>
    <row r="76" spans="1:15" s="16" customFormat="1" ht="15">
      <c r="A76" s="12">
        <v>17</v>
      </c>
      <c r="B76" s="20" t="s">
        <v>13</v>
      </c>
      <c r="C76" s="91">
        <v>14</v>
      </c>
      <c r="D76" s="91">
        <v>5</v>
      </c>
      <c r="E76" s="91">
        <v>6</v>
      </c>
      <c r="F76" s="81"/>
      <c r="G76" s="81"/>
      <c r="H76" s="81"/>
      <c r="I76" s="81"/>
      <c r="J76" s="81"/>
      <c r="K76" s="81"/>
      <c r="L76" s="81"/>
      <c r="M76" s="81"/>
      <c r="N76" s="81"/>
      <c r="O76" s="81">
        <f t="shared" si="8"/>
        <v>25</v>
      </c>
    </row>
    <row r="77" spans="1:15" s="16" customFormat="1" ht="30">
      <c r="A77" s="29">
        <v>18</v>
      </c>
      <c r="B77" s="20" t="s">
        <v>14</v>
      </c>
      <c r="C77" s="91">
        <v>1</v>
      </c>
      <c r="D77" s="91">
        <v>0</v>
      </c>
      <c r="E77" s="91">
        <v>0</v>
      </c>
      <c r="F77" s="81"/>
      <c r="G77" s="81"/>
      <c r="H77" s="81"/>
      <c r="I77" s="81"/>
      <c r="J77" s="81"/>
      <c r="K77" s="81"/>
      <c r="L77" s="81"/>
      <c r="M77" s="81"/>
      <c r="N77" s="81"/>
      <c r="O77" s="81">
        <f t="shared" si="8"/>
        <v>1</v>
      </c>
    </row>
    <row r="78" spans="1:15" s="16" customFormat="1" ht="30">
      <c r="A78" s="12">
        <v>19</v>
      </c>
      <c r="B78" s="20" t="s">
        <v>15</v>
      </c>
      <c r="C78" s="91">
        <v>0</v>
      </c>
      <c r="D78" s="91">
        <v>315</v>
      </c>
      <c r="E78" s="91">
        <v>0</v>
      </c>
      <c r="F78" s="81"/>
      <c r="G78" s="81"/>
      <c r="H78" s="81"/>
      <c r="I78" s="81"/>
      <c r="J78" s="81"/>
      <c r="K78" s="81"/>
      <c r="L78" s="81"/>
      <c r="M78" s="81"/>
      <c r="N78" s="81"/>
      <c r="O78" s="81">
        <f t="shared" si="8"/>
        <v>315</v>
      </c>
    </row>
    <row r="79" spans="1:15" s="16" customFormat="1" ht="30">
      <c r="A79" s="29">
        <v>20</v>
      </c>
      <c r="B79" s="20" t="s">
        <v>16</v>
      </c>
      <c r="C79" s="91">
        <v>6</v>
      </c>
      <c r="D79" s="91">
        <v>7</v>
      </c>
      <c r="E79" s="91">
        <v>6</v>
      </c>
      <c r="F79" s="81"/>
      <c r="G79" s="81"/>
      <c r="H79" s="81"/>
      <c r="I79" s="81"/>
      <c r="J79" s="81"/>
      <c r="K79" s="81"/>
      <c r="L79" s="81"/>
      <c r="M79" s="81"/>
      <c r="N79" s="81"/>
      <c r="O79" s="81">
        <f t="shared" si="8"/>
        <v>19</v>
      </c>
    </row>
    <row r="80" spans="1:15" s="16" customFormat="1" ht="15">
      <c r="A80" s="12">
        <v>21</v>
      </c>
      <c r="B80" s="20" t="s">
        <v>17</v>
      </c>
      <c r="C80" s="91">
        <v>5</v>
      </c>
      <c r="D80" s="91">
        <v>8</v>
      </c>
      <c r="E80" s="91">
        <v>5</v>
      </c>
      <c r="F80" s="81"/>
      <c r="G80" s="81"/>
      <c r="H80" s="81"/>
      <c r="I80" s="81"/>
      <c r="J80" s="81"/>
      <c r="K80" s="81"/>
      <c r="L80" s="81"/>
      <c r="M80" s="81"/>
      <c r="N80" s="81"/>
      <c r="O80" s="81">
        <f t="shared" si="8"/>
        <v>18</v>
      </c>
    </row>
    <row r="81" spans="1:15" s="16" customFormat="1" ht="15">
      <c r="A81" s="29">
        <v>22</v>
      </c>
      <c r="B81" s="20" t="s">
        <v>18</v>
      </c>
      <c r="C81" s="91">
        <v>1</v>
      </c>
      <c r="D81" s="91">
        <v>8</v>
      </c>
      <c r="E81" s="91">
        <v>0</v>
      </c>
      <c r="F81" s="81"/>
      <c r="G81" s="81"/>
      <c r="H81" s="81"/>
      <c r="I81" s="81"/>
      <c r="J81" s="81"/>
      <c r="K81" s="81"/>
      <c r="L81" s="81"/>
      <c r="M81" s="81"/>
      <c r="N81" s="81"/>
      <c r="O81" s="81">
        <f t="shared" si="8"/>
        <v>9</v>
      </c>
    </row>
    <row r="82" spans="1:15" s="16" customFormat="1" ht="15">
      <c r="A82" s="12">
        <v>23</v>
      </c>
      <c r="B82" s="20" t="s">
        <v>19</v>
      </c>
      <c r="C82" s="91">
        <v>3</v>
      </c>
      <c r="D82" s="91">
        <v>2</v>
      </c>
      <c r="E82" s="91">
        <v>4</v>
      </c>
      <c r="F82" s="81"/>
      <c r="G82" s="81"/>
      <c r="H82" s="81"/>
      <c r="I82" s="81"/>
      <c r="J82" s="81"/>
      <c r="K82" s="81"/>
      <c r="L82" s="81"/>
      <c r="M82" s="81"/>
      <c r="N82" s="81"/>
      <c r="O82" s="81">
        <f t="shared" si="8"/>
        <v>9</v>
      </c>
    </row>
    <row r="83" spans="1:15" s="16" customFormat="1" ht="30">
      <c r="A83" s="97">
        <v>24</v>
      </c>
      <c r="B83" s="20" t="s">
        <v>20</v>
      </c>
      <c r="C83" s="91">
        <f>+C84+C85+C86</f>
        <v>8</v>
      </c>
      <c r="D83" s="91">
        <v>8</v>
      </c>
      <c r="E83" s="91">
        <v>5</v>
      </c>
      <c r="F83" s="81"/>
      <c r="G83" s="81"/>
      <c r="H83" s="81"/>
      <c r="I83" s="81"/>
      <c r="J83" s="81"/>
      <c r="K83" s="81"/>
      <c r="L83" s="81"/>
      <c r="M83" s="81"/>
      <c r="N83" s="81"/>
      <c r="O83" s="81">
        <f t="shared" si="8"/>
        <v>21</v>
      </c>
    </row>
    <row r="84" spans="1:15" s="16" customFormat="1" ht="15">
      <c r="A84" s="98"/>
      <c r="B84" s="21" t="s">
        <v>21</v>
      </c>
      <c r="C84" s="13">
        <v>7</v>
      </c>
      <c r="D84" s="13">
        <v>3</v>
      </c>
      <c r="E84" s="13">
        <v>4</v>
      </c>
      <c r="F84" s="13"/>
      <c r="G84" s="13"/>
      <c r="H84" s="13"/>
      <c r="I84" s="13"/>
      <c r="J84" s="13"/>
      <c r="K84" s="13"/>
      <c r="L84" s="13"/>
      <c r="M84" s="13"/>
      <c r="N84" s="13"/>
      <c r="O84" s="81">
        <f t="shared" si="8"/>
        <v>14</v>
      </c>
    </row>
    <row r="85" spans="1:15" s="16" customFormat="1" ht="15">
      <c r="A85" s="98"/>
      <c r="B85" s="21" t="s">
        <v>22</v>
      </c>
      <c r="C85" s="13">
        <v>1</v>
      </c>
      <c r="D85" s="13">
        <v>4</v>
      </c>
      <c r="E85" s="13">
        <v>1</v>
      </c>
      <c r="F85" s="13"/>
      <c r="G85" s="13"/>
      <c r="H85" s="13"/>
      <c r="I85" s="13"/>
      <c r="J85" s="13"/>
      <c r="K85" s="13"/>
      <c r="L85" s="13"/>
      <c r="M85" s="13"/>
      <c r="N85" s="13"/>
      <c r="O85" s="81">
        <f t="shared" si="8"/>
        <v>6</v>
      </c>
    </row>
    <row r="86" spans="1:15" s="16" customFormat="1" ht="15">
      <c r="A86" s="99"/>
      <c r="B86" s="21" t="s">
        <v>23</v>
      </c>
      <c r="C86" s="13">
        <v>0</v>
      </c>
      <c r="D86" s="13">
        <v>1</v>
      </c>
      <c r="E86" s="13">
        <v>0</v>
      </c>
      <c r="F86" s="13"/>
      <c r="G86" s="13"/>
      <c r="H86" s="13"/>
      <c r="I86" s="13"/>
      <c r="J86" s="13"/>
      <c r="K86" s="13"/>
      <c r="L86" s="13"/>
      <c r="M86" s="13"/>
      <c r="N86" s="13"/>
      <c r="O86" s="81">
        <f t="shared" si="8"/>
        <v>1</v>
      </c>
    </row>
    <row r="87" spans="1:15" s="16" customFormat="1" ht="15">
      <c r="A87" s="12">
        <v>25</v>
      </c>
      <c r="B87" s="20" t="s">
        <v>24</v>
      </c>
      <c r="C87" s="91">
        <v>4</v>
      </c>
      <c r="D87" s="91">
        <v>4</v>
      </c>
      <c r="E87" s="91">
        <v>8</v>
      </c>
      <c r="F87" s="81"/>
      <c r="G87" s="81"/>
      <c r="H87" s="81"/>
      <c r="I87" s="81"/>
      <c r="J87" s="81"/>
      <c r="K87" s="81"/>
      <c r="L87" s="81"/>
      <c r="M87" s="81"/>
      <c r="N87" s="81"/>
      <c r="O87" s="81">
        <f t="shared" si="8"/>
        <v>16</v>
      </c>
    </row>
    <row r="88" spans="1:15" s="16" customFormat="1" ht="15">
      <c r="A88" s="97">
        <v>26</v>
      </c>
      <c r="B88" s="20" t="s">
        <v>25</v>
      </c>
      <c r="C88" s="91">
        <f>+C89+C90</f>
        <v>1</v>
      </c>
      <c r="D88" s="91">
        <v>0</v>
      </c>
      <c r="E88" s="91">
        <v>0</v>
      </c>
      <c r="F88" s="81"/>
      <c r="G88" s="81"/>
      <c r="H88" s="81"/>
      <c r="I88" s="81"/>
      <c r="J88" s="81"/>
      <c r="K88" s="81"/>
      <c r="L88" s="81"/>
      <c r="M88" s="81"/>
      <c r="N88" s="81"/>
      <c r="O88" s="81">
        <f t="shared" si="8"/>
        <v>1</v>
      </c>
    </row>
    <row r="89" spans="1:15" s="16" customFormat="1" ht="15">
      <c r="A89" s="98"/>
      <c r="B89" s="21" t="s">
        <v>26</v>
      </c>
      <c r="C89" s="13">
        <v>1</v>
      </c>
      <c r="D89" s="13">
        <v>0</v>
      </c>
      <c r="E89" s="13">
        <v>0</v>
      </c>
      <c r="F89" s="13"/>
      <c r="G89" s="13"/>
      <c r="H89" s="13"/>
      <c r="I89" s="13"/>
      <c r="J89" s="13"/>
      <c r="K89" s="13"/>
      <c r="L89" s="13"/>
      <c r="M89" s="13"/>
      <c r="N89" s="13"/>
      <c r="O89" s="81">
        <f t="shared" si="8"/>
        <v>1</v>
      </c>
    </row>
    <row r="90" spans="1:15" s="16" customFormat="1" ht="15">
      <c r="A90" s="99"/>
      <c r="B90" s="21" t="s">
        <v>27</v>
      </c>
      <c r="C90" s="13">
        <v>0</v>
      </c>
      <c r="D90" s="13">
        <v>0</v>
      </c>
      <c r="E90" s="13">
        <v>0</v>
      </c>
      <c r="F90" s="13"/>
      <c r="G90" s="13"/>
      <c r="H90" s="13"/>
      <c r="I90" s="13"/>
      <c r="J90" s="13"/>
      <c r="K90" s="13"/>
      <c r="L90" s="13"/>
      <c r="M90" s="13"/>
      <c r="N90" s="13"/>
      <c r="O90" s="81">
        <f t="shared" si="8"/>
        <v>0</v>
      </c>
    </row>
    <row r="91" spans="1:15" s="16" customFormat="1" ht="15">
      <c r="A91" s="12">
        <v>27</v>
      </c>
      <c r="B91" s="20" t="s">
        <v>28</v>
      </c>
      <c r="C91" s="91">
        <v>0</v>
      </c>
      <c r="D91" s="91">
        <v>0</v>
      </c>
      <c r="E91" s="91">
        <v>0</v>
      </c>
      <c r="F91" s="81"/>
      <c r="G91" s="81"/>
      <c r="H91" s="81"/>
      <c r="I91" s="81"/>
      <c r="J91" s="81"/>
      <c r="K91" s="81"/>
      <c r="L91" s="81"/>
      <c r="M91" s="81"/>
      <c r="N91" s="81"/>
      <c r="O91" s="81">
        <f t="shared" si="8"/>
        <v>0</v>
      </c>
    </row>
    <row r="92" spans="1:15" s="16" customFormat="1" ht="15">
      <c r="A92" s="12">
        <v>28</v>
      </c>
      <c r="B92" s="20" t="s">
        <v>29</v>
      </c>
      <c r="C92" s="91">
        <v>0</v>
      </c>
      <c r="D92" s="91">
        <v>1</v>
      </c>
      <c r="E92" s="91">
        <v>1</v>
      </c>
      <c r="F92" s="81"/>
      <c r="G92" s="81"/>
      <c r="H92" s="81"/>
      <c r="I92" s="81"/>
      <c r="J92" s="81"/>
      <c r="K92" s="81"/>
      <c r="L92" s="81"/>
      <c r="M92" s="81"/>
      <c r="N92" s="81"/>
      <c r="O92" s="81">
        <f t="shared" si="8"/>
        <v>2</v>
      </c>
    </row>
    <row r="93" spans="1:15" s="16" customFormat="1" ht="15">
      <c r="A93" s="97">
        <v>29</v>
      </c>
      <c r="B93" s="23" t="s">
        <v>50</v>
      </c>
      <c r="C93" s="91">
        <f>+C94+C95+C96+C97+C98+C99+C100+C101</f>
        <v>297</v>
      </c>
      <c r="D93" s="91">
        <v>294</v>
      </c>
      <c r="E93" s="91">
        <v>239</v>
      </c>
      <c r="F93" s="81"/>
      <c r="G93" s="81"/>
      <c r="H93" s="81"/>
      <c r="I93" s="81"/>
      <c r="J93" s="81"/>
      <c r="K93" s="81"/>
      <c r="L93" s="81"/>
      <c r="M93" s="81"/>
      <c r="N93" s="81"/>
      <c r="O93" s="81">
        <f t="shared" si="8"/>
        <v>830</v>
      </c>
    </row>
    <row r="94" spans="1:15" s="16" customFormat="1" ht="15">
      <c r="A94" s="98"/>
      <c r="B94" s="62" t="s">
        <v>106</v>
      </c>
      <c r="C94" s="13">
        <v>168</v>
      </c>
      <c r="D94" s="13">
        <v>156</v>
      </c>
      <c r="E94" s="13">
        <v>122</v>
      </c>
      <c r="F94" s="13"/>
      <c r="G94" s="13"/>
      <c r="H94" s="13"/>
      <c r="I94" s="13"/>
      <c r="J94" s="13"/>
      <c r="K94" s="13"/>
      <c r="L94" s="13"/>
      <c r="M94" s="13"/>
      <c r="N94" s="13"/>
      <c r="O94" s="81">
        <f t="shared" si="8"/>
        <v>446</v>
      </c>
    </row>
    <row r="95" spans="1:15" s="16" customFormat="1" ht="15">
      <c r="A95" s="98"/>
      <c r="B95" s="62" t="s">
        <v>107</v>
      </c>
      <c r="C95" s="13">
        <v>7</v>
      </c>
      <c r="D95" s="13">
        <v>8</v>
      </c>
      <c r="E95" s="13">
        <v>11</v>
      </c>
      <c r="F95" s="13"/>
      <c r="G95" s="13"/>
      <c r="H95" s="13"/>
      <c r="I95" s="13"/>
      <c r="J95" s="13"/>
      <c r="K95" s="13"/>
      <c r="L95" s="13"/>
      <c r="M95" s="13"/>
      <c r="N95" s="13"/>
      <c r="O95" s="81">
        <f t="shared" si="8"/>
        <v>26</v>
      </c>
    </row>
    <row r="96" spans="1:15" s="16" customFormat="1" ht="15">
      <c r="A96" s="98"/>
      <c r="B96" s="62" t="s">
        <v>108</v>
      </c>
      <c r="C96" s="13">
        <v>6</v>
      </c>
      <c r="D96" s="13">
        <v>9</v>
      </c>
      <c r="E96" s="13">
        <v>4</v>
      </c>
      <c r="F96" s="13"/>
      <c r="G96" s="13"/>
      <c r="H96" s="13"/>
      <c r="I96" s="13"/>
      <c r="J96" s="13"/>
      <c r="K96" s="13"/>
      <c r="L96" s="13"/>
      <c r="M96" s="13"/>
      <c r="N96" s="13"/>
      <c r="O96" s="81">
        <f t="shared" si="8"/>
        <v>19</v>
      </c>
    </row>
    <row r="97" spans="1:15" s="16" customFormat="1" ht="15">
      <c r="A97" s="98"/>
      <c r="B97" s="62" t="s">
        <v>109</v>
      </c>
      <c r="C97" s="13">
        <v>10</v>
      </c>
      <c r="D97" s="13">
        <v>5</v>
      </c>
      <c r="E97" s="13">
        <v>0</v>
      </c>
      <c r="F97" s="13"/>
      <c r="G97" s="13"/>
      <c r="H97" s="13"/>
      <c r="I97" s="13"/>
      <c r="J97" s="13"/>
      <c r="K97" s="13"/>
      <c r="L97" s="13"/>
      <c r="M97" s="13"/>
      <c r="N97" s="13"/>
      <c r="O97" s="81">
        <f t="shared" si="8"/>
        <v>15</v>
      </c>
    </row>
    <row r="98" spans="1:15" s="16" customFormat="1" ht="15">
      <c r="A98" s="98"/>
      <c r="B98" s="62" t="s">
        <v>110</v>
      </c>
      <c r="C98" s="13">
        <v>0</v>
      </c>
      <c r="D98" s="13">
        <v>0</v>
      </c>
      <c r="E98" s="13">
        <v>0</v>
      </c>
      <c r="F98" s="13"/>
      <c r="G98" s="13"/>
      <c r="H98" s="13"/>
      <c r="I98" s="13"/>
      <c r="J98" s="13"/>
      <c r="K98" s="13"/>
      <c r="L98" s="13"/>
      <c r="M98" s="13"/>
      <c r="N98" s="13"/>
      <c r="O98" s="81">
        <f t="shared" si="8"/>
        <v>0</v>
      </c>
    </row>
    <row r="99" spans="1:15" s="16" customFormat="1" ht="15">
      <c r="A99" s="98"/>
      <c r="B99" s="62" t="s">
        <v>111</v>
      </c>
      <c r="C99" s="13">
        <v>0</v>
      </c>
      <c r="D99" s="13">
        <v>0</v>
      </c>
      <c r="E99" s="13">
        <v>0</v>
      </c>
      <c r="F99" s="13"/>
      <c r="G99" s="13"/>
      <c r="H99" s="13"/>
      <c r="I99" s="13"/>
      <c r="J99" s="13"/>
      <c r="K99" s="13"/>
      <c r="L99" s="13"/>
      <c r="M99" s="13"/>
      <c r="N99" s="13"/>
      <c r="O99" s="81">
        <f t="shared" si="8"/>
        <v>0</v>
      </c>
    </row>
    <row r="100" spans="1:15" s="16" customFormat="1" ht="15">
      <c r="A100" s="98"/>
      <c r="B100" s="62" t="s">
        <v>112</v>
      </c>
      <c r="C100" s="13">
        <v>0</v>
      </c>
      <c r="D100" s="13">
        <v>0</v>
      </c>
      <c r="E100" s="13">
        <v>0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81">
        <f t="shared" si="8"/>
        <v>0</v>
      </c>
    </row>
    <row r="101" spans="1:15" s="16" customFormat="1" ht="15">
      <c r="A101" s="99"/>
      <c r="B101" s="62" t="s">
        <v>113</v>
      </c>
      <c r="C101" s="13">
        <v>106</v>
      </c>
      <c r="D101" s="13">
        <v>116</v>
      </c>
      <c r="E101" s="13">
        <v>102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81">
        <f t="shared" si="8"/>
        <v>324</v>
      </c>
    </row>
    <row r="102" spans="1:15" s="16" customFormat="1" ht="30">
      <c r="A102" s="97">
        <v>30</v>
      </c>
      <c r="B102" s="20" t="s">
        <v>46</v>
      </c>
      <c r="C102" s="91">
        <f>+C103+C104+C105+C106+C107+C108</f>
        <v>1835</v>
      </c>
      <c r="D102" s="91">
        <v>1851</v>
      </c>
      <c r="E102" s="91">
        <f>+E103+E104+E105+E106+E107+E108</f>
        <v>1903</v>
      </c>
      <c r="F102" s="81"/>
      <c r="G102" s="81"/>
      <c r="H102" s="81"/>
      <c r="I102" s="81"/>
      <c r="J102" s="81"/>
      <c r="K102" s="81"/>
      <c r="L102" s="81"/>
      <c r="M102" s="81"/>
      <c r="N102" s="81"/>
      <c r="O102" s="94"/>
    </row>
    <row r="103" spans="1:15" s="16" customFormat="1" ht="15.75" customHeight="1">
      <c r="A103" s="98"/>
      <c r="B103" s="21" t="s">
        <v>129</v>
      </c>
      <c r="C103" s="13">
        <v>64</v>
      </c>
      <c r="D103" s="13">
        <v>103</v>
      </c>
      <c r="E103" s="13">
        <v>163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95"/>
    </row>
    <row r="104" spans="1:15" s="16" customFormat="1" ht="15.75" customHeight="1">
      <c r="A104" s="98"/>
      <c r="B104" s="21" t="s">
        <v>130</v>
      </c>
      <c r="C104" s="13">
        <v>638</v>
      </c>
      <c r="D104" s="13">
        <v>621</v>
      </c>
      <c r="E104" s="13">
        <v>619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95"/>
    </row>
    <row r="105" spans="1:15" s="16" customFormat="1" ht="15.75" customHeight="1">
      <c r="A105" s="98"/>
      <c r="B105" s="21" t="s">
        <v>131</v>
      </c>
      <c r="C105" s="13">
        <v>475</v>
      </c>
      <c r="D105" s="13">
        <v>473</v>
      </c>
      <c r="E105" s="13">
        <v>471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95"/>
    </row>
    <row r="106" spans="1:15" s="16" customFormat="1" ht="15.75" customHeight="1">
      <c r="A106" s="98"/>
      <c r="B106" s="21" t="s">
        <v>132</v>
      </c>
      <c r="C106" s="13">
        <v>330</v>
      </c>
      <c r="D106" s="13">
        <v>329</v>
      </c>
      <c r="E106" s="13">
        <v>328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95"/>
    </row>
    <row r="107" spans="1:15" s="16" customFormat="1" ht="15.75" customHeight="1">
      <c r="A107" s="98"/>
      <c r="B107" s="21" t="s">
        <v>133</v>
      </c>
      <c r="C107" s="13">
        <v>174</v>
      </c>
      <c r="D107" s="13">
        <v>173</v>
      </c>
      <c r="E107" s="13">
        <v>172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95"/>
    </row>
    <row r="108" spans="1:15" s="16" customFormat="1" ht="15.75" customHeight="1">
      <c r="A108" s="99"/>
      <c r="B108" s="21" t="s">
        <v>30</v>
      </c>
      <c r="C108" s="13">
        <v>154</v>
      </c>
      <c r="D108" s="13">
        <v>152</v>
      </c>
      <c r="E108" s="13">
        <v>150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96"/>
    </row>
    <row r="109" spans="1:15" ht="14.25">
      <c r="A109" s="15"/>
      <c r="B109" s="15"/>
      <c r="O109" s="14"/>
    </row>
    <row r="110" ht="14.25">
      <c r="O110" s="14"/>
    </row>
    <row r="111" spans="1:15" s="16" customFormat="1" ht="18" customHeight="1">
      <c r="A111" s="102" t="s">
        <v>49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</row>
    <row r="112" spans="1:15" s="16" customFormat="1" ht="26.25" customHeight="1">
      <c r="A112" s="17"/>
      <c r="B112" s="18"/>
      <c r="C112" s="19" t="s">
        <v>31</v>
      </c>
      <c r="D112" s="19" t="s">
        <v>32</v>
      </c>
      <c r="E112" s="19" t="s">
        <v>33</v>
      </c>
      <c r="F112" s="19" t="s">
        <v>34</v>
      </c>
      <c r="G112" s="19" t="s">
        <v>35</v>
      </c>
      <c r="H112" s="19" t="s">
        <v>36</v>
      </c>
      <c r="I112" s="19" t="s">
        <v>37</v>
      </c>
      <c r="J112" s="19" t="s">
        <v>38</v>
      </c>
      <c r="K112" s="19" t="s">
        <v>39</v>
      </c>
      <c r="L112" s="19" t="s">
        <v>40</v>
      </c>
      <c r="M112" s="19" t="s">
        <v>41</v>
      </c>
      <c r="N112" s="19" t="s">
        <v>42</v>
      </c>
      <c r="O112" s="19" t="s">
        <v>43</v>
      </c>
    </row>
    <row r="113" spans="1:15" s="16" customFormat="1" ht="23.25" customHeight="1">
      <c r="A113" s="12">
        <v>1</v>
      </c>
      <c r="B113" s="20" t="s">
        <v>0</v>
      </c>
      <c r="C113" s="91">
        <v>0</v>
      </c>
      <c r="D113" s="91">
        <v>0</v>
      </c>
      <c r="E113" s="91"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>
        <f>SUM(C113:N113)</f>
        <v>0</v>
      </c>
    </row>
    <row r="114" spans="1:15" s="16" customFormat="1" ht="14.25">
      <c r="A114" s="12">
        <v>2</v>
      </c>
      <c r="B114" s="20" t="s">
        <v>1</v>
      </c>
      <c r="C114" s="91">
        <v>0</v>
      </c>
      <c r="D114" s="91">
        <v>0</v>
      </c>
      <c r="E114" s="91">
        <v>0</v>
      </c>
      <c r="F114" s="81"/>
      <c r="G114" s="81"/>
      <c r="H114" s="81"/>
      <c r="I114" s="81"/>
      <c r="J114" s="81"/>
      <c r="K114" s="81"/>
      <c r="L114" s="81"/>
      <c r="M114" s="81"/>
      <c r="N114" s="81"/>
      <c r="O114" s="81">
        <f aca="true" t="shared" si="9" ref="O114:O157">SUM(C114:N114)</f>
        <v>0</v>
      </c>
    </row>
    <row r="115" spans="1:15" s="16" customFormat="1" ht="14.25">
      <c r="A115" s="12">
        <v>3</v>
      </c>
      <c r="B115" s="20" t="s">
        <v>2</v>
      </c>
      <c r="C115" s="91">
        <v>0</v>
      </c>
      <c r="D115" s="91">
        <v>0</v>
      </c>
      <c r="E115" s="91">
        <v>0</v>
      </c>
      <c r="F115" s="81"/>
      <c r="G115" s="81"/>
      <c r="H115" s="81"/>
      <c r="I115" s="81"/>
      <c r="J115" s="81"/>
      <c r="K115" s="81"/>
      <c r="L115" s="81"/>
      <c r="M115" s="81"/>
      <c r="N115" s="81"/>
      <c r="O115" s="81">
        <f t="shared" si="9"/>
        <v>0</v>
      </c>
    </row>
    <row r="116" spans="1:15" s="16" customFormat="1" ht="14.25">
      <c r="A116" s="12">
        <v>4</v>
      </c>
      <c r="B116" s="20" t="s">
        <v>3</v>
      </c>
      <c r="C116" s="91">
        <v>0</v>
      </c>
      <c r="D116" s="91">
        <v>0</v>
      </c>
      <c r="E116" s="91">
        <v>0</v>
      </c>
      <c r="F116" s="81"/>
      <c r="G116" s="81"/>
      <c r="H116" s="81"/>
      <c r="I116" s="81"/>
      <c r="J116" s="81"/>
      <c r="K116" s="81"/>
      <c r="L116" s="81"/>
      <c r="M116" s="81"/>
      <c r="N116" s="81"/>
      <c r="O116" s="81">
        <f t="shared" si="9"/>
        <v>0</v>
      </c>
    </row>
    <row r="117" spans="1:15" s="16" customFormat="1" ht="14.25">
      <c r="A117" s="12">
        <v>5</v>
      </c>
      <c r="B117" s="20" t="s">
        <v>4</v>
      </c>
      <c r="C117" s="91">
        <v>0</v>
      </c>
      <c r="D117" s="91">
        <v>0</v>
      </c>
      <c r="E117" s="91">
        <v>0</v>
      </c>
      <c r="F117" s="81"/>
      <c r="G117" s="81"/>
      <c r="H117" s="81"/>
      <c r="I117" s="81"/>
      <c r="J117" s="81"/>
      <c r="K117" s="81"/>
      <c r="L117" s="81"/>
      <c r="M117" s="81"/>
      <c r="N117" s="81"/>
      <c r="O117" s="81">
        <f t="shared" si="9"/>
        <v>0</v>
      </c>
    </row>
    <row r="118" spans="1:15" s="16" customFormat="1" ht="14.25">
      <c r="A118" s="12">
        <v>6</v>
      </c>
      <c r="B118" s="20" t="s">
        <v>5</v>
      </c>
      <c r="C118" s="91">
        <v>0</v>
      </c>
      <c r="D118" s="91">
        <v>0</v>
      </c>
      <c r="E118" s="91">
        <v>0</v>
      </c>
      <c r="F118" s="81"/>
      <c r="G118" s="81"/>
      <c r="H118" s="81"/>
      <c r="I118" s="81"/>
      <c r="J118" s="81"/>
      <c r="K118" s="81"/>
      <c r="L118" s="81"/>
      <c r="M118" s="81"/>
      <c r="N118" s="81"/>
      <c r="O118" s="81">
        <f t="shared" si="9"/>
        <v>0</v>
      </c>
    </row>
    <row r="119" spans="1:15" s="16" customFormat="1" ht="14.25">
      <c r="A119" s="12">
        <v>7</v>
      </c>
      <c r="B119" s="20" t="s">
        <v>6</v>
      </c>
      <c r="C119" s="91">
        <v>0</v>
      </c>
      <c r="D119" s="91">
        <v>0</v>
      </c>
      <c r="E119" s="91">
        <v>0</v>
      </c>
      <c r="F119" s="81"/>
      <c r="G119" s="81"/>
      <c r="H119" s="81"/>
      <c r="I119" s="81"/>
      <c r="J119" s="81"/>
      <c r="K119" s="81"/>
      <c r="L119" s="81"/>
      <c r="M119" s="81"/>
      <c r="N119" s="81"/>
      <c r="O119" s="81">
        <f t="shared" si="9"/>
        <v>0</v>
      </c>
    </row>
    <row r="120" spans="1:15" s="16" customFormat="1" ht="14.25">
      <c r="A120" s="12">
        <v>8</v>
      </c>
      <c r="B120" s="20" t="s">
        <v>102</v>
      </c>
      <c r="C120" s="91">
        <v>0</v>
      </c>
      <c r="D120" s="91">
        <v>0</v>
      </c>
      <c r="E120" s="91">
        <v>0</v>
      </c>
      <c r="F120" s="81"/>
      <c r="G120" s="81"/>
      <c r="H120" s="81"/>
      <c r="I120" s="81"/>
      <c r="J120" s="81"/>
      <c r="K120" s="81"/>
      <c r="L120" s="81"/>
      <c r="M120" s="81"/>
      <c r="N120" s="81"/>
      <c r="O120" s="81">
        <f t="shared" si="9"/>
        <v>0</v>
      </c>
    </row>
    <row r="121" spans="1:15" s="16" customFormat="1" ht="14.25">
      <c r="A121" s="97">
        <v>9</v>
      </c>
      <c r="B121" s="20" t="s">
        <v>44</v>
      </c>
      <c r="C121" s="91">
        <v>0</v>
      </c>
      <c r="D121" s="91">
        <v>1</v>
      </c>
      <c r="E121" s="91">
        <v>0</v>
      </c>
      <c r="F121" s="81"/>
      <c r="G121" s="81"/>
      <c r="H121" s="81"/>
      <c r="I121" s="81"/>
      <c r="J121" s="81"/>
      <c r="K121" s="81"/>
      <c r="L121" s="81"/>
      <c r="M121" s="81"/>
      <c r="N121" s="81"/>
      <c r="O121" s="81">
        <f t="shared" si="9"/>
        <v>1</v>
      </c>
    </row>
    <row r="122" spans="1:15" s="16" customFormat="1" ht="14.25">
      <c r="A122" s="98"/>
      <c r="B122" s="21" t="s">
        <v>7</v>
      </c>
      <c r="C122" s="13">
        <v>0</v>
      </c>
      <c r="D122" s="13">
        <v>1</v>
      </c>
      <c r="E122" s="13">
        <v>0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81">
        <f t="shared" si="9"/>
        <v>1</v>
      </c>
    </row>
    <row r="123" spans="1:15" s="16" customFormat="1" ht="14.25">
      <c r="A123" s="99"/>
      <c r="B123" s="21" t="s">
        <v>8</v>
      </c>
      <c r="C123" s="13"/>
      <c r="D123" s="13">
        <v>0</v>
      </c>
      <c r="E123" s="13">
        <v>0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81">
        <f t="shared" si="9"/>
        <v>0</v>
      </c>
    </row>
    <row r="124" spans="1:15" s="16" customFormat="1" ht="14.25">
      <c r="A124" s="12">
        <v>10</v>
      </c>
      <c r="B124" s="20" t="s">
        <v>114</v>
      </c>
      <c r="C124" s="91">
        <v>0</v>
      </c>
      <c r="D124" s="91">
        <v>0</v>
      </c>
      <c r="E124" s="91">
        <v>0</v>
      </c>
      <c r="F124" s="81"/>
      <c r="G124" s="81"/>
      <c r="H124" s="81"/>
      <c r="I124" s="81"/>
      <c r="J124" s="81"/>
      <c r="K124" s="81"/>
      <c r="L124" s="81"/>
      <c r="M124" s="81"/>
      <c r="N124" s="81"/>
      <c r="O124" s="81">
        <f t="shared" si="9"/>
        <v>0</v>
      </c>
    </row>
    <row r="125" spans="1:15" s="16" customFormat="1" ht="14.25">
      <c r="A125" s="12">
        <v>11</v>
      </c>
      <c r="B125" s="20" t="s">
        <v>104</v>
      </c>
      <c r="C125" s="91">
        <v>0</v>
      </c>
      <c r="D125" s="91">
        <v>0</v>
      </c>
      <c r="E125" s="91">
        <v>0</v>
      </c>
      <c r="F125" s="81"/>
      <c r="G125" s="81"/>
      <c r="H125" s="81"/>
      <c r="I125" s="81"/>
      <c r="J125" s="81"/>
      <c r="K125" s="81"/>
      <c r="L125" s="81"/>
      <c r="M125" s="81"/>
      <c r="N125" s="81"/>
      <c r="O125" s="81">
        <f t="shared" si="9"/>
        <v>0</v>
      </c>
    </row>
    <row r="126" spans="1:15" s="16" customFormat="1" ht="14.25">
      <c r="A126" s="12">
        <v>12</v>
      </c>
      <c r="B126" s="20" t="s">
        <v>45</v>
      </c>
      <c r="C126" s="91">
        <v>0</v>
      </c>
      <c r="D126" s="91">
        <v>0</v>
      </c>
      <c r="E126" s="91">
        <v>3</v>
      </c>
      <c r="F126" s="81"/>
      <c r="G126" s="81"/>
      <c r="H126" s="81"/>
      <c r="I126" s="81"/>
      <c r="J126" s="81"/>
      <c r="K126" s="81"/>
      <c r="L126" s="81"/>
      <c r="M126" s="81"/>
      <c r="N126" s="81"/>
      <c r="O126" s="82"/>
    </row>
    <row r="127" spans="1:15" s="16" customFormat="1" ht="14.25">
      <c r="A127" s="12">
        <v>13</v>
      </c>
      <c r="B127" s="20" t="s">
        <v>9</v>
      </c>
      <c r="C127" s="91">
        <v>0</v>
      </c>
      <c r="D127" s="91">
        <v>0</v>
      </c>
      <c r="E127" s="91">
        <v>0</v>
      </c>
      <c r="F127" s="81"/>
      <c r="G127" s="81"/>
      <c r="H127" s="81"/>
      <c r="I127" s="81"/>
      <c r="J127" s="81"/>
      <c r="K127" s="81"/>
      <c r="L127" s="81"/>
      <c r="M127" s="81"/>
      <c r="N127" s="81"/>
      <c r="O127" s="81">
        <f t="shared" si="9"/>
        <v>0</v>
      </c>
    </row>
    <row r="128" spans="1:15" s="16" customFormat="1" ht="14.25">
      <c r="A128" s="12">
        <v>14</v>
      </c>
      <c r="B128" s="20" t="s">
        <v>10</v>
      </c>
      <c r="C128" s="91">
        <v>0</v>
      </c>
      <c r="D128" s="91">
        <v>0</v>
      </c>
      <c r="E128" s="91">
        <v>0</v>
      </c>
      <c r="F128" s="81"/>
      <c r="G128" s="81"/>
      <c r="H128" s="81"/>
      <c r="I128" s="81"/>
      <c r="J128" s="81"/>
      <c r="K128" s="81"/>
      <c r="L128" s="81"/>
      <c r="M128" s="81"/>
      <c r="N128" s="81"/>
      <c r="O128" s="81">
        <f t="shared" si="9"/>
        <v>0</v>
      </c>
    </row>
    <row r="129" spans="1:15" s="16" customFormat="1" ht="14.25">
      <c r="A129" s="12">
        <v>15</v>
      </c>
      <c r="B129" s="20" t="s">
        <v>11</v>
      </c>
      <c r="C129" s="91">
        <v>0</v>
      </c>
      <c r="D129" s="91">
        <v>0</v>
      </c>
      <c r="E129" s="91">
        <v>0</v>
      </c>
      <c r="F129" s="81"/>
      <c r="G129" s="81"/>
      <c r="H129" s="81"/>
      <c r="I129" s="81"/>
      <c r="J129" s="81"/>
      <c r="K129" s="81"/>
      <c r="L129" s="81"/>
      <c r="M129" s="81"/>
      <c r="N129" s="81"/>
      <c r="O129" s="81">
        <f t="shared" si="9"/>
        <v>0</v>
      </c>
    </row>
    <row r="130" spans="1:15" s="16" customFormat="1" ht="14.25">
      <c r="A130" s="12">
        <v>16</v>
      </c>
      <c r="B130" s="20" t="s">
        <v>12</v>
      </c>
      <c r="C130" s="91">
        <v>0</v>
      </c>
      <c r="D130" s="91">
        <v>0</v>
      </c>
      <c r="E130" s="91">
        <v>0</v>
      </c>
      <c r="F130" s="81"/>
      <c r="G130" s="81"/>
      <c r="H130" s="81"/>
      <c r="I130" s="81"/>
      <c r="J130" s="81"/>
      <c r="K130" s="81"/>
      <c r="L130" s="81"/>
      <c r="M130" s="81"/>
      <c r="N130" s="81"/>
      <c r="O130" s="81">
        <f t="shared" si="9"/>
        <v>0</v>
      </c>
    </row>
    <row r="131" spans="1:15" s="16" customFormat="1" ht="14.25">
      <c r="A131" s="12">
        <v>17</v>
      </c>
      <c r="B131" s="20" t="s">
        <v>13</v>
      </c>
      <c r="C131" s="91">
        <v>0</v>
      </c>
      <c r="D131" s="91">
        <v>0</v>
      </c>
      <c r="E131" s="91">
        <v>0</v>
      </c>
      <c r="F131" s="81"/>
      <c r="G131" s="81"/>
      <c r="H131" s="81"/>
      <c r="I131" s="81"/>
      <c r="J131" s="81"/>
      <c r="K131" s="81"/>
      <c r="L131" s="81"/>
      <c r="M131" s="81"/>
      <c r="N131" s="81"/>
      <c r="O131" s="81">
        <f t="shared" si="9"/>
        <v>0</v>
      </c>
    </row>
    <row r="132" spans="1:15" s="16" customFormat="1" ht="14.25">
      <c r="A132" s="12">
        <v>18</v>
      </c>
      <c r="B132" s="20" t="s">
        <v>14</v>
      </c>
      <c r="C132" s="91">
        <v>0</v>
      </c>
      <c r="D132" s="91">
        <v>0</v>
      </c>
      <c r="E132" s="91">
        <v>0</v>
      </c>
      <c r="F132" s="81"/>
      <c r="G132" s="81"/>
      <c r="H132" s="81"/>
      <c r="I132" s="81"/>
      <c r="J132" s="81"/>
      <c r="K132" s="81"/>
      <c r="L132" s="81"/>
      <c r="M132" s="81"/>
      <c r="N132" s="81"/>
      <c r="O132" s="81">
        <f t="shared" si="9"/>
        <v>0</v>
      </c>
    </row>
    <row r="133" spans="1:15" s="16" customFormat="1" ht="14.25">
      <c r="A133" s="12">
        <v>19</v>
      </c>
      <c r="B133" s="20" t="s">
        <v>15</v>
      </c>
      <c r="C133" s="91">
        <v>0</v>
      </c>
      <c r="D133" s="91">
        <v>0</v>
      </c>
      <c r="E133" s="91">
        <v>0</v>
      </c>
      <c r="F133" s="81"/>
      <c r="G133" s="81"/>
      <c r="H133" s="81"/>
      <c r="I133" s="81"/>
      <c r="J133" s="81"/>
      <c r="K133" s="81"/>
      <c r="L133" s="81"/>
      <c r="M133" s="81"/>
      <c r="N133" s="81"/>
      <c r="O133" s="81">
        <f t="shared" si="9"/>
        <v>0</v>
      </c>
    </row>
    <row r="134" spans="1:15" s="16" customFormat="1" ht="14.25">
      <c r="A134" s="12">
        <v>20</v>
      </c>
      <c r="B134" s="20" t="s">
        <v>16</v>
      </c>
      <c r="C134" s="91">
        <v>0</v>
      </c>
      <c r="D134" s="91">
        <v>0</v>
      </c>
      <c r="E134" s="91">
        <v>0</v>
      </c>
      <c r="F134" s="81"/>
      <c r="G134" s="81"/>
      <c r="H134" s="81"/>
      <c r="I134" s="81"/>
      <c r="J134" s="81"/>
      <c r="K134" s="81"/>
      <c r="L134" s="81"/>
      <c r="M134" s="81"/>
      <c r="N134" s="81"/>
      <c r="O134" s="81">
        <f t="shared" si="9"/>
        <v>0</v>
      </c>
    </row>
    <row r="135" spans="1:15" s="16" customFormat="1" ht="14.25">
      <c r="A135" s="12">
        <v>21</v>
      </c>
      <c r="B135" s="20" t="s">
        <v>17</v>
      </c>
      <c r="C135" s="91">
        <v>0</v>
      </c>
      <c r="D135" s="91">
        <v>0</v>
      </c>
      <c r="E135" s="91">
        <v>0</v>
      </c>
      <c r="F135" s="81"/>
      <c r="G135" s="81"/>
      <c r="H135" s="81"/>
      <c r="I135" s="81"/>
      <c r="J135" s="81"/>
      <c r="K135" s="81"/>
      <c r="L135" s="81"/>
      <c r="M135" s="81"/>
      <c r="N135" s="81"/>
      <c r="O135" s="81">
        <f t="shared" si="9"/>
        <v>0</v>
      </c>
    </row>
    <row r="136" spans="1:15" s="16" customFormat="1" ht="14.25">
      <c r="A136" s="12">
        <v>22</v>
      </c>
      <c r="B136" s="20" t="s">
        <v>18</v>
      </c>
      <c r="C136" s="91">
        <v>0</v>
      </c>
      <c r="D136" s="91">
        <v>0</v>
      </c>
      <c r="E136" s="91">
        <v>0</v>
      </c>
      <c r="F136" s="81"/>
      <c r="G136" s="81"/>
      <c r="H136" s="81"/>
      <c r="I136" s="81"/>
      <c r="J136" s="81"/>
      <c r="K136" s="81"/>
      <c r="L136" s="81"/>
      <c r="M136" s="81"/>
      <c r="N136" s="81"/>
      <c r="O136" s="81">
        <f t="shared" si="9"/>
        <v>0</v>
      </c>
    </row>
    <row r="137" spans="1:15" s="16" customFormat="1" ht="14.25">
      <c r="A137" s="97">
        <v>23</v>
      </c>
      <c r="B137" s="20" t="s">
        <v>19</v>
      </c>
      <c r="C137" s="91">
        <v>0</v>
      </c>
      <c r="D137" s="91">
        <v>0</v>
      </c>
      <c r="E137" s="91">
        <v>0</v>
      </c>
      <c r="F137" s="81"/>
      <c r="G137" s="81"/>
      <c r="H137" s="81"/>
      <c r="I137" s="81"/>
      <c r="J137" s="81"/>
      <c r="K137" s="81"/>
      <c r="L137" s="81"/>
      <c r="M137" s="81"/>
      <c r="N137" s="81"/>
      <c r="O137" s="81">
        <f t="shared" si="9"/>
        <v>0</v>
      </c>
    </row>
    <row r="138" spans="1:15" s="16" customFormat="1" ht="14.25">
      <c r="A138" s="98"/>
      <c r="B138" s="20" t="s">
        <v>20</v>
      </c>
      <c r="C138" s="91">
        <v>0</v>
      </c>
      <c r="D138" s="91">
        <v>0</v>
      </c>
      <c r="E138" s="91">
        <v>0</v>
      </c>
      <c r="F138" s="81"/>
      <c r="G138" s="81"/>
      <c r="H138" s="81"/>
      <c r="I138" s="81"/>
      <c r="J138" s="81"/>
      <c r="K138" s="81"/>
      <c r="L138" s="81"/>
      <c r="M138" s="81"/>
      <c r="N138" s="81"/>
      <c r="O138" s="81">
        <f t="shared" si="9"/>
        <v>0</v>
      </c>
    </row>
    <row r="139" spans="1:15" s="16" customFormat="1" ht="14.25">
      <c r="A139" s="98"/>
      <c r="B139" s="21" t="s">
        <v>21</v>
      </c>
      <c r="C139" s="13">
        <v>0</v>
      </c>
      <c r="D139" s="13">
        <v>0</v>
      </c>
      <c r="E139" s="13">
        <v>0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81">
        <f t="shared" si="9"/>
        <v>0</v>
      </c>
    </row>
    <row r="140" spans="1:15" s="16" customFormat="1" ht="14.25">
      <c r="A140" s="99"/>
      <c r="B140" s="21" t="s">
        <v>22</v>
      </c>
      <c r="C140" s="13">
        <v>0</v>
      </c>
      <c r="D140" s="13">
        <v>0</v>
      </c>
      <c r="E140" s="13">
        <v>0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81">
        <f t="shared" si="9"/>
        <v>0</v>
      </c>
    </row>
    <row r="141" spans="1:15" s="16" customFormat="1" ht="14.25">
      <c r="A141" s="12">
        <v>24</v>
      </c>
      <c r="B141" s="21" t="s">
        <v>23</v>
      </c>
      <c r="C141" s="13">
        <v>0</v>
      </c>
      <c r="D141" s="13">
        <v>0</v>
      </c>
      <c r="E141" s="13">
        <v>0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81">
        <f t="shared" si="9"/>
        <v>0</v>
      </c>
    </row>
    <row r="142" spans="1:15" s="16" customFormat="1" ht="14.25">
      <c r="A142" s="97">
        <v>25</v>
      </c>
      <c r="B142" s="20" t="s">
        <v>24</v>
      </c>
      <c r="C142" s="91">
        <v>0</v>
      </c>
      <c r="D142" s="91">
        <v>0</v>
      </c>
      <c r="E142" s="91">
        <v>0</v>
      </c>
      <c r="F142" s="81"/>
      <c r="G142" s="81"/>
      <c r="H142" s="81"/>
      <c r="I142" s="81"/>
      <c r="J142" s="81"/>
      <c r="K142" s="81"/>
      <c r="L142" s="81"/>
      <c r="M142" s="81"/>
      <c r="N142" s="81"/>
      <c r="O142" s="81">
        <f t="shared" si="9"/>
        <v>0</v>
      </c>
    </row>
    <row r="143" spans="1:15" s="16" customFormat="1" ht="14.25">
      <c r="A143" s="98"/>
      <c r="B143" s="20" t="s">
        <v>25</v>
      </c>
      <c r="C143" s="91">
        <v>0</v>
      </c>
      <c r="D143" s="91">
        <v>0</v>
      </c>
      <c r="E143" s="91">
        <v>0</v>
      </c>
      <c r="F143" s="81"/>
      <c r="G143" s="81"/>
      <c r="H143" s="81"/>
      <c r="I143" s="81"/>
      <c r="J143" s="81"/>
      <c r="K143" s="81"/>
      <c r="L143" s="81"/>
      <c r="M143" s="81"/>
      <c r="N143" s="81"/>
      <c r="O143" s="81">
        <f t="shared" si="9"/>
        <v>0</v>
      </c>
    </row>
    <row r="144" spans="1:15" s="16" customFormat="1" ht="14.25">
      <c r="A144" s="99"/>
      <c r="B144" s="21" t="s">
        <v>26</v>
      </c>
      <c r="C144" s="13">
        <v>0</v>
      </c>
      <c r="D144" s="13">
        <v>0</v>
      </c>
      <c r="E144" s="13">
        <v>0</v>
      </c>
      <c r="F144" s="13"/>
      <c r="G144" s="13"/>
      <c r="H144" s="13"/>
      <c r="I144" s="13"/>
      <c r="J144" s="13"/>
      <c r="K144" s="13"/>
      <c r="L144" s="13"/>
      <c r="M144" s="13"/>
      <c r="N144" s="13"/>
      <c r="O144" s="81">
        <f t="shared" si="9"/>
        <v>0</v>
      </c>
    </row>
    <row r="145" spans="1:15" s="16" customFormat="1" ht="14.25">
      <c r="A145" s="12">
        <v>26</v>
      </c>
      <c r="B145" s="21" t="s">
        <v>27</v>
      </c>
      <c r="C145" s="13">
        <v>0</v>
      </c>
      <c r="D145" s="13">
        <v>0</v>
      </c>
      <c r="E145" s="13">
        <v>0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81">
        <f t="shared" si="9"/>
        <v>0</v>
      </c>
    </row>
    <row r="146" spans="1:15" s="16" customFormat="1" ht="14.25">
      <c r="A146" s="12">
        <v>27</v>
      </c>
      <c r="B146" s="20" t="s">
        <v>28</v>
      </c>
      <c r="C146" s="91">
        <v>0</v>
      </c>
      <c r="D146" s="91">
        <v>0</v>
      </c>
      <c r="E146" s="91">
        <v>0</v>
      </c>
      <c r="F146" s="81"/>
      <c r="G146" s="81"/>
      <c r="H146" s="81"/>
      <c r="I146" s="81"/>
      <c r="J146" s="81"/>
      <c r="K146" s="81"/>
      <c r="L146" s="81"/>
      <c r="M146" s="81"/>
      <c r="N146" s="81"/>
      <c r="O146" s="81">
        <f t="shared" si="9"/>
        <v>0</v>
      </c>
    </row>
    <row r="147" spans="1:15" s="16" customFormat="1" ht="14.25">
      <c r="A147" s="30">
        <v>28</v>
      </c>
      <c r="B147" s="20" t="s">
        <v>29</v>
      </c>
      <c r="C147" s="91">
        <v>0</v>
      </c>
      <c r="D147" s="91">
        <v>0</v>
      </c>
      <c r="E147" s="91">
        <v>0</v>
      </c>
      <c r="F147" s="81"/>
      <c r="G147" s="81"/>
      <c r="H147" s="81"/>
      <c r="I147" s="81"/>
      <c r="J147" s="81"/>
      <c r="K147" s="81"/>
      <c r="L147" s="81"/>
      <c r="M147" s="81"/>
      <c r="N147" s="81"/>
      <c r="O147" s="81">
        <f t="shared" si="9"/>
        <v>0</v>
      </c>
    </row>
    <row r="148" spans="1:15" s="16" customFormat="1" ht="14.25">
      <c r="A148" s="97">
        <v>29</v>
      </c>
      <c r="B148" s="23" t="s">
        <v>50</v>
      </c>
      <c r="C148" s="91">
        <v>3</v>
      </c>
      <c r="D148" s="91">
        <v>5</v>
      </c>
      <c r="E148" s="91">
        <v>0</v>
      </c>
      <c r="F148" s="81"/>
      <c r="G148" s="81"/>
      <c r="H148" s="81"/>
      <c r="I148" s="81"/>
      <c r="J148" s="81"/>
      <c r="K148" s="81"/>
      <c r="L148" s="81"/>
      <c r="M148" s="81"/>
      <c r="N148" s="81"/>
      <c r="O148" s="81">
        <f t="shared" si="9"/>
        <v>8</v>
      </c>
    </row>
    <row r="149" spans="1:15" s="16" customFormat="1" ht="14.25">
      <c r="A149" s="98"/>
      <c r="B149" s="62" t="s">
        <v>106</v>
      </c>
      <c r="C149" s="13">
        <v>0</v>
      </c>
      <c r="D149" s="13">
        <v>2</v>
      </c>
      <c r="E149" s="13">
        <v>0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81">
        <f t="shared" si="9"/>
        <v>2</v>
      </c>
    </row>
    <row r="150" spans="1:15" s="16" customFormat="1" ht="14.25">
      <c r="A150" s="98"/>
      <c r="B150" s="62" t="s">
        <v>107</v>
      </c>
      <c r="C150" s="13">
        <v>0</v>
      </c>
      <c r="D150" s="13">
        <v>0</v>
      </c>
      <c r="E150" s="13">
        <v>0</v>
      </c>
      <c r="F150" s="13"/>
      <c r="G150" s="13"/>
      <c r="H150" s="13"/>
      <c r="I150" s="13"/>
      <c r="J150" s="13"/>
      <c r="K150" s="13"/>
      <c r="L150" s="13"/>
      <c r="M150" s="13"/>
      <c r="N150" s="13"/>
      <c r="O150" s="81">
        <f t="shared" si="9"/>
        <v>0</v>
      </c>
    </row>
    <row r="151" spans="1:15" s="16" customFormat="1" ht="14.25">
      <c r="A151" s="98"/>
      <c r="B151" s="62" t="s">
        <v>108</v>
      </c>
      <c r="C151" s="13">
        <v>0</v>
      </c>
      <c r="D151" s="13">
        <v>3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81">
        <f t="shared" si="9"/>
        <v>3</v>
      </c>
    </row>
    <row r="152" spans="1:15" s="16" customFormat="1" ht="14.25">
      <c r="A152" s="98"/>
      <c r="B152" s="62" t="s">
        <v>109</v>
      </c>
      <c r="C152" s="13">
        <v>0</v>
      </c>
      <c r="D152" s="13">
        <v>0</v>
      </c>
      <c r="E152" s="13">
        <v>0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81">
        <f t="shared" si="9"/>
        <v>0</v>
      </c>
    </row>
    <row r="153" spans="1:15" s="16" customFormat="1" ht="14.25">
      <c r="A153" s="98"/>
      <c r="B153" s="62" t="s">
        <v>110</v>
      </c>
      <c r="C153" s="13">
        <v>0</v>
      </c>
      <c r="D153" s="13">
        <v>0</v>
      </c>
      <c r="E153" s="13">
        <v>0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81">
        <f t="shared" si="9"/>
        <v>0</v>
      </c>
    </row>
    <row r="154" spans="1:15" s="16" customFormat="1" ht="14.25">
      <c r="A154" s="98"/>
      <c r="B154" s="62" t="s">
        <v>111</v>
      </c>
      <c r="C154" s="13">
        <v>0</v>
      </c>
      <c r="D154" s="13">
        <v>0</v>
      </c>
      <c r="E154" s="13">
        <v>0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81">
        <f t="shared" si="9"/>
        <v>0</v>
      </c>
    </row>
    <row r="155" spans="1:15" s="16" customFormat="1" ht="14.25">
      <c r="A155" s="98"/>
      <c r="B155" s="62" t="s">
        <v>112</v>
      </c>
      <c r="C155" s="13">
        <v>0</v>
      </c>
      <c r="D155" s="13">
        <v>0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81">
        <f t="shared" si="9"/>
        <v>0</v>
      </c>
    </row>
    <row r="156" spans="1:15" s="16" customFormat="1" ht="14.25">
      <c r="A156" s="99"/>
      <c r="B156" s="62" t="s">
        <v>113</v>
      </c>
      <c r="C156" s="13">
        <v>3</v>
      </c>
      <c r="D156" s="13">
        <v>0</v>
      </c>
      <c r="E156" s="13">
        <v>0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81">
        <f t="shared" si="9"/>
        <v>3</v>
      </c>
    </row>
    <row r="157" spans="1:15" s="16" customFormat="1" ht="14.25">
      <c r="A157" s="97">
        <v>30</v>
      </c>
      <c r="B157" s="20" t="s">
        <v>46</v>
      </c>
      <c r="C157" s="91">
        <v>63</v>
      </c>
      <c r="D157" s="91">
        <v>63</v>
      </c>
      <c r="E157" s="91">
        <v>63</v>
      </c>
      <c r="F157" s="81"/>
      <c r="G157" s="81"/>
      <c r="H157" s="81"/>
      <c r="I157" s="81"/>
      <c r="J157" s="81"/>
      <c r="K157" s="81"/>
      <c r="L157" s="81"/>
      <c r="M157" s="81"/>
      <c r="N157" s="81"/>
      <c r="O157" s="94">
        <f t="shared" si="9"/>
        <v>189</v>
      </c>
    </row>
    <row r="158" spans="1:15" s="16" customFormat="1" ht="15.75" customHeight="1">
      <c r="A158" s="98"/>
      <c r="B158" s="21" t="s">
        <v>129</v>
      </c>
      <c r="C158" s="13">
        <v>0</v>
      </c>
      <c r="D158" s="13">
        <v>0</v>
      </c>
      <c r="E158" s="13">
        <v>0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95"/>
    </row>
    <row r="159" spans="1:15" s="16" customFormat="1" ht="15.75" customHeight="1">
      <c r="A159" s="98"/>
      <c r="B159" s="21" t="s">
        <v>130</v>
      </c>
      <c r="C159" s="13">
        <v>0</v>
      </c>
      <c r="D159" s="13">
        <v>0</v>
      </c>
      <c r="E159" s="13">
        <v>0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95"/>
    </row>
    <row r="160" spans="1:15" s="16" customFormat="1" ht="15.75" customHeight="1">
      <c r="A160" s="98"/>
      <c r="B160" s="21" t="s">
        <v>131</v>
      </c>
      <c r="C160" s="13">
        <v>0</v>
      </c>
      <c r="D160" s="13">
        <v>0</v>
      </c>
      <c r="E160" s="13">
        <v>0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95"/>
    </row>
    <row r="161" spans="1:15" s="16" customFormat="1" ht="15.75" customHeight="1">
      <c r="A161" s="98"/>
      <c r="B161" s="21" t="s">
        <v>132</v>
      </c>
      <c r="C161" s="13">
        <v>0</v>
      </c>
      <c r="D161" s="13">
        <v>0</v>
      </c>
      <c r="E161" s="13">
        <v>0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95"/>
    </row>
    <row r="162" spans="1:15" s="16" customFormat="1" ht="15.75" customHeight="1">
      <c r="A162" s="98"/>
      <c r="B162" s="21" t="s">
        <v>133</v>
      </c>
      <c r="C162" s="13">
        <v>0</v>
      </c>
      <c r="D162" s="13">
        <v>0</v>
      </c>
      <c r="E162" s="13">
        <v>0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95"/>
    </row>
    <row r="163" spans="1:15" s="16" customFormat="1" ht="21.75" customHeight="1">
      <c r="A163" s="99"/>
      <c r="B163" s="21" t="s">
        <v>30</v>
      </c>
      <c r="C163" s="13">
        <v>63</v>
      </c>
      <c r="D163" s="13">
        <v>63</v>
      </c>
      <c r="E163" s="13">
        <v>63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96"/>
    </row>
    <row r="164" ht="14.25"/>
    <row r="165" ht="14.25"/>
    <row r="166" ht="14.25"/>
  </sheetData>
  <sheetProtection/>
  <protectedRanges>
    <protectedRange sqref="L58:O108 L113:O163" name="Rango2"/>
    <protectedRange sqref="C58:C65 C103:C108 C67:C82 C84:C87 C89:C92 C94:C101" name="Rango1"/>
  </protectedRanges>
  <mergeCells count="22">
    <mergeCell ref="A12:A14"/>
    <mergeCell ref="A29:A32"/>
    <mergeCell ref="A34:A36"/>
    <mergeCell ref="A39:A47"/>
    <mergeCell ref="A148:A156"/>
    <mergeCell ref="A1:O1"/>
    <mergeCell ref="A102:A108"/>
    <mergeCell ref="O48:O54"/>
    <mergeCell ref="A121:A123"/>
    <mergeCell ref="A137:A140"/>
    <mergeCell ref="A142:A144"/>
    <mergeCell ref="A48:A54"/>
    <mergeCell ref="A66:A68"/>
    <mergeCell ref="A83:A86"/>
    <mergeCell ref="A88:A90"/>
    <mergeCell ref="A93:A101"/>
    <mergeCell ref="A157:A163"/>
    <mergeCell ref="O157:O163"/>
    <mergeCell ref="A2:O2"/>
    <mergeCell ref="A111:O111"/>
    <mergeCell ref="A56:O56"/>
    <mergeCell ref="O102:O108"/>
  </mergeCells>
  <printOptions/>
  <pageMargins left="0.7" right="0.7" top="0.75" bottom="0.75" header="0.3" footer="0.3"/>
  <pageSetup horizontalDpi="600" verticalDpi="600" orientation="landscape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rgb="FFB2B2B2"/>
  </sheetPr>
  <dimension ref="A1:O163"/>
  <sheetViews>
    <sheetView zoomScale="90" zoomScaleNormal="90" workbookViewId="0" topLeftCell="A1">
      <selection activeCell="C7" sqref="C7"/>
    </sheetView>
  </sheetViews>
  <sheetFormatPr defaultColWidth="13.7109375" defaultRowHeight="15" zeroHeight="1"/>
  <cols>
    <col min="1" max="1" width="9.140625" style="25" customWidth="1"/>
    <col min="2" max="2" width="44.00390625" style="26" customWidth="1"/>
    <col min="3" max="15" width="10.28125" style="15" customWidth="1"/>
    <col min="16" max="16" width="7.00390625" style="15" customWidth="1"/>
    <col min="17" max="18" width="7.00390625" style="15" hidden="1" customWidth="1"/>
    <col min="19" max="19" width="16.00390625" style="15" hidden="1" customWidth="1"/>
    <col min="20" max="20" width="8.8515625" style="15" hidden="1" customWidth="1"/>
    <col min="21" max="32" width="8.7109375" style="15" hidden="1" customWidth="1"/>
    <col min="33" max="41" width="8.8515625" style="15" hidden="1" customWidth="1"/>
    <col min="42" max="16384" width="0" style="15" hidden="1" customWidth="1"/>
  </cols>
  <sheetData>
    <row r="1" spans="1:15" ht="23.25" customHeight="1">
      <c r="A1" s="100" t="s">
        <v>137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16" customFormat="1" ht="22.5" customHeight="1">
      <c r="A2" s="102" t="s">
        <v>122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s="16" customFormat="1" ht="26.25" customHeight="1">
      <c r="A3" s="17"/>
      <c r="B3" s="18"/>
      <c r="C3" s="19" t="s">
        <v>31</v>
      </c>
      <c r="D3" s="19" t="s">
        <v>32</v>
      </c>
      <c r="E3" s="19" t="s">
        <v>33</v>
      </c>
      <c r="F3" s="19" t="s">
        <v>34</v>
      </c>
      <c r="G3" s="19" t="s">
        <v>35</v>
      </c>
      <c r="H3" s="19" t="s">
        <v>36</v>
      </c>
      <c r="I3" s="19" t="s">
        <v>37</v>
      </c>
      <c r="J3" s="19" t="s">
        <v>38</v>
      </c>
      <c r="K3" s="19" t="s">
        <v>39</v>
      </c>
      <c r="L3" s="19" t="s">
        <v>40</v>
      </c>
      <c r="M3" s="19" t="s">
        <v>41</v>
      </c>
      <c r="N3" s="19" t="s">
        <v>42</v>
      </c>
      <c r="O3" s="19" t="s">
        <v>43</v>
      </c>
    </row>
    <row r="4" spans="1:15" s="16" customFormat="1" ht="21.75" customHeight="1">
      <c r="A4" s="12">
        <v>1</v>
      </c>
      <c r="B4" s="20" t="s">
        <v>0</v>
      </c>
      <c r="C4" s="81">
        <f>+C58+C113</f>
        <v>71</v>
      </c>
      <c r="D4" s="81">
        <f aca="true" t="shared" si="0" ref="D4:O4">+D58+D113</f>
        <v>62</v>
      </c>
      <c r="E4" s="81">
        <f t="shared" si="0"/>
        <v>67</v>
      </c>
      <c r="F4" s="81">
        <f t="shared" si="0"/>
        <v>0</v>
      </c>
      <c r="G4" s="81">
        <f t="shared" si="0"/>
        <v>0</v>
      </c>
      <c r="H4" s="81">
        <f t="shared" si="0"/>
        <v>0</v>
      </c>
      <c r="I4" s="81">
        <f t="shared" si="0"/>
        <v>0</v>
      </c>
      <c r="J4" s="81">
        <f t="shared" si="0"/>
        <v>0</v>
      </c>
      <c r="K4" s="81">
        <f t="shared" si="0"/>
        <v>0</v>
      </c>
      <c r="L4" s="81">
        <f t="shared" si="0"/>
        <v>0</v>
      </c>
      <c r="M4" s="81">
        <f t="shared" si="0"/>
        <v>0</v>
      </c>
      <c r="N4" s="81">
        <f t="shared" si="0"/>
        <v>0</v>
      </c>
      <c r="O4" s="81">
        <f t="shared" si="0"/>
        <v>200</v>
      </c>
    </row>
    <row r="5" spans="1:15" s="16" customFormat="1" ht="30.75" customHeight="1">
      <c r="A5" s="12">
        <v>2</v>
      </c>
      <c r="B5" s="20" t="s">
        <v>1</v>
      </c>
      <c r="C5" s="81">
        <f aca="true" t="shared" si="1" ref="C5:O13">+C59+C114</f>
        <v>0</v>
      </c>
      <c r="D5" s="81">
        <f t="shared" si="1"/>
        <v>0</v>
      </c>
      <c r="E5" s="81">
        <f t="shared" si="1"/>
        <v>1</v>
      </c>
      <c r="F5" s="81">
        <f t="shared" si="1"/>
        <v>0</v>
      </c>
      <c r="G5" s="81">
        <f t="shared" si="1"/>
        <v>0</v>
      </c>
      <c r="H5" s="81">
        <f t="shared" si="1"/>
        <v>0</v>
      </c>
      <c r="I5" s="81">
        <f t="shared" si="1"/>
        <v>0</v>
      </c>
      <c r="J5" s="81">
        <f t="shared" si="1"/>
        <v>0</v>
      </c>
      <c r="K5" s="81">
        <f t="shared" si="1"/>
        <v>0</v>
      </c>
      <c r="L5" s="81">
        <f t="shared" si="1"/>
        <v>0</v>
      </c>
      <c r="M5" s="81">
        <f t="shared" si="1"/>
        <v>0</v>
      </c>
      <c r="N5" s="81">
        <f t="shared" si="1"/>
        <v>0</v>
      </c>
      <c r="O5" s="81">
        <f t="shared" si="1"/>
        <v>1</v>
      </c>
    </row>
    <row r="6" spans="1:15" s="16" customFormat="1" ht="21.75" customHeight="1">
      <c r="A6" s="12">
        <v>3</v>
      </c>
      <c r="B6" s="20" t="s">
        <v>2</v>
      </c>
      <c r="C6" s="81">
        <f t="shared" si="1"/>
        <v>4</v>
      </c>
      <c r="D6" s="81">
        <f t="shared" si="1"/>
        <v>5</v>
      </c>
      <c r="E6" s="81">
        <f t="shared" si="1"/>
        <v>3</v>
      </c>
      <c r="F6" s="81">
        <f t="shared" si="1"/>
        <v>0</v>
      </c>
      <c r="G6" s="81">
        <f t="shared" si="1"/>
        <v>0</v>
      </c>
      <c r="H6" s="81">
        <f t="shared" si="1"/>
        <v>0</v>
      </c>
      <c r="I6" s="81">
        <f t="shared" si="1"/>
        <v>0</v>
      </c>
      <c r="J6" s="81">
        <f t="shared" si="1"/>
        <v>0</v>
      </c>
      <c r="K6" s="81">
        <f t="shared" si="1"/>
        <v>0</v>
      </c>
      <c r="L6" s="81">
        <f t="shared" si="1"/>
        <v>0</v>
      </c>
      <c r="M6" s="81">
        <f t="shared" si="1"/>
        <v>0</v>
      </c>
      <c r="N6" s="81">
        <f t="shared" si="1"/>
        <v>0</v>
      </c>
      <c r="O6" s="81">
        <f t="shared" si="1"/>
        <v>12</v>
      </c>
    </row>
    <row r="7" spans="1:15" s="16" customFormat="1" ht="21.75" customHeight="1">
      <c r="A7" s="12">
        <v>4</v>
      </c>
      <c r="B7" s="20" t="s">
        <v>3</v>
      </c>
      <c r="C7" s="81">
        <f t="shared" si="1"/>
        <v>7</v>
      </c>
      <c r="D7" s="81">
        <f t="shared" si="1"/>
        <v>12</v>
      </c>
      <c r="E7" s="81">
        <f t="shared" si="1"/>
        <v>3</v>
      </c>
      <c r="F7" s="81">
        <f t="shared" si="1"/>
        <v>0</v>
      </c>
      <c r="G7" s="81">
        <f t="shared" si="1"/>
        <v>0</v>
      </c>
      <c r="H7" s="81">
        <f t="shared" si="1"/>
        <v>0</v>
      </c>
      <c r="I7" s="81">
        <f t="shared" si="1"/>
        <v>0</v>
      </c>
      <c r="J7" s="81">
        <f t="shared" si="1"/>
        <v>0</v>
      </c>
      <c r="K7" s="81">
        <f t="shared" si="1"/>
        <v>0</v>
      </c>
      <c r="L7" s="81">
        <f t="shared" si="1"/>
        <v>0</v>
      </c>
      <c r="M7" s="81">
        <f t="shared" si="1"/>
        <v>0</v>
      </c>
      <c r="N7" s="81">
        <f t="shared" si="1"/>
        <v>0</v>
      </c>
      <c r="O7" s="81">
        <f t="shared" si="1"/>
        <v>22</v>
      </c>
    </row>
    <row r="8" spans="1:15" s="16" customFormat="1" ht="21.75" customHeight="1">
      <c r="A8" s="12">
        <v>5</v>
      </c>
      <c r="B8" s="20" t="s">
        <v>4</v>
      </c>
      <c r="C8" s="81">
        <f t="shared" si="1"/>
        <v>9</v>
      </c>
      <c r="D8" s="81">
        <f t="shared" si="1"/>
        <v>5</v>
      </c>
      <c r="E8" s="81">
        <f t="shared" si="1"/>
        <v>4</v>
      </c>
      <c r="F8" s="81">
        <f t="shared" si="1"/>
        <v>0</v>
      </c>
      <c r="G8" s="81">
        <f t="shared" si="1"/>
        <v>0</v>
      </c>
      <c r="H8" s="81">
        <f t="shared" si="1"/>
        <v>0</v>
      </c>
      <c r="I8" s="81">
        <f t="shared" si="1"/>
        <v>0</v>
      </c>
      <c r="J8" s="81">
        <f t="shared" si="1"/>
        <v>0</v>
      </c>
      <c r="K8" s="81">
        <f t="shared" si="1"/>
        <v>0</v>
      </c>
      <c r="L8" s="81">
        <f t="shared" si="1"/>
        <v>0</v>
      </c>
      <c r="M8" s="81">
        <f t="shared" si="1"/>
        <v>0</v>
      </c>
      <c r="N8" s="81">
        <f t="shared" si="1"/>
        <v>0</v>
      </c>
      <c r="O8" s="81">
        <f t="shared" si="1"/>
        <v>18</v>
      </c>
    </row>
    <row r="9" spans="1:15" s="16" customFormat="1" ht="21.75" customHeight="1">
      <c r="A9" s="12">
        <v>6</v>
      </c>
      <c r="B9" s="20" t="s">
        <v>5</v>
      </c>
      <c r="C9" s="81">
        <f t="shared" si="1"/>
        <v>6</v>
      </c>
      <c r="D9" s="81">
        <f t="shared" si="1"/>
        <v>8</v>
      </c>
      <c r="E9" s="81">
        <f t="shared" si="1"/>
        <v>1</v>
      </c>
      <c r="F9" s="81">
        <f t="shared" si="1"/>
        <v>0</v>
      </c>
      <c r="G9" s="81">
        <f t="shared" si="1"/>
        <v>0</v>
      </c>
      <c r="H9" s="81">
        <f t="shared" si="1"/>
        <v>0</v>
      </c>
      <c r="I9" s="81">
        <f t="shared" si="1"/>
        <v>0</v>
      </c>
      <c r="J9" s="81">
        <f t="shared" si="1"/>
        <v>0</v>
      </c>
      <c r="K9" s="81">
        <f t="shared" si="1"/>
        <v>0</v>
      </c>
      <c r="L9" s="81">
        <f t="shared" si="1"/>
        <v>0</v>
      </c>
      <c r="M9" s="81">
        <f t="shared" si="1"/>
        <v>0</v>
      </c>
      <c r="N9" s="81">
        <f t="shared" si="1"/>
        <v>0</v>
      </c>
      <c r="O9" s="81">
        <f t="shared" si="1"/>
        <v>15</v>
      </c>
    </row>
    <row r="10" spans="1:15" s="16" customFormat="1" ht="21.75" customHeight="1">
      <c r="A10" s="12">
        <v>7</v>
      </c>
      <c r="B10" s="20" t="s">
        <v>6</v>
      </c>
      <c r="C10" s="81">
        <f t="shared" si="1"/>
        <v>237</v>
      </c>
      <c r="D10" s="81">
        <f t="shared" si="1"/>
        <v>251</v>
      </c>
      <c r="E10" s="81">
        <f t="shared" si="1"/>
        <v>196</v>
      </c>
      <c r="F10" s="81">
        <f t="shared" si="1"/>
        <v>0</v>
      </c>
      <c r="G10" s="81">
        <f t="shared" si="1"/>
        <v>0</v>
      </c>
      <c r="H10" s="81">
        <f t="shared" si="1"/>
        <v>0</v>
      </c>
      <c r="I10" s="81">
        <f t="shared" si="1"/>
        <v>0</v>
      </c>
      <c r="J10" s="81">
        <f t="shared" si="1"/>
        <v>0</v>
      </c>
      <c r="K10" s="81">
        <f t="shared" si="1"/>
        <v>0</v>
      </c>
      <c r="L10" s="81">
        <f t="shared" si="1"/>
        <v>0</v>
      </c>
      <c r="M10" s="81">
        <f t="shared" si="1"/>
        <v>0</v>
      </c>
      <c r="N10" s="81">
        <f t="shared" si="1"/>
        <v>0</v>
      </c>
      <c r="O10" s="81">
        <f t="shared" si="1"/>
        <v>684</v>
      </c>
    </row>
    <row r="11" spans="1:15" s="16" customFormat="1" ht="21.75" customHeight="1">
      <c r="A11" s="12">
        <v>8</v>
      </c>
      <c r="B11" s="20" t="s">
        <v>102</v>
      </c>
      <c r="C11" s="81">
        <f t="shared" si="1"/>
        <v>19</v>
      </c>
      <c r="D11" s="81">
        <f t="shared" si="1"/>
        <v>12</v>
      </c>
      <c r="E11" s="81">
        <f t="shared" si="1"/>
        <v>8</v>
      </c>
      <c r="F11" s="81">
        <f t="shared" si="1"/>
        <v>0</v>
      </c>
      <c r="G11" s="81">
        <f t="shared" si="1"/>
        <v>0</v>
      </c>
      <c r="H11" s="81">
        <f t="shared" si="1"/>
        <v>0</v>
      </c>
      <c r="I11" s="81">
        <f t="shared" si="1"/>
        <v>0</v>
      </c>
      <c r="J11" s="81">
        <f t="shared" si="1"/>
        <v>0</v>
      </c>
      <c r="K11" s="81">
        <f t="shared" si="1"/>
        <v>0</v>
      </c>
      <c r="L11" s="81">
        <f t="shared" si="1"/>
        <v>0</v>
      </c>
      <c r="M11" s="81">
        <f t="shared" si="1"/>
        <v>0</v>
      </c>
      <c r="N11" s="81">
        <f t="shared" si="1"/>
        <v>0</v>
      </c>
      <c r="O11" s="81">
        <f t="shared" si="1"/>
        <v>39</v>
      </c>
    </row>
    <row r="12" spans="1:15" s="16" customFormat="1" ht="21.75" customHeight="1">
      <c r="A12" s="97">
        <v>9</v>
      </c>
      <c r="B12" s="20" t="s">
        <v>44</v>
      </c>
      <c r="C12" s="81">
        <f t="shared" si="1"/>
        <v>40</v>
      </c>
      <c r="D12" s="81">
        <f t="shared" si="1"/>
        <v>40</v>
      </c>
      <c r="E12" s="81">
        <f t="shared" si="1"/>
        <v>41</v>
      </c>
      <c r="F12" s="81">
        <f t="shared" si="1"/>
        <v>0</v>
      </c>
      <c r="G12" s="81">
        <f t="shared" si="1"/>
        <v>0</v>
      </c>
      <c r="H12" s="81">
        <f t="shared" si="1"/>
        <v>0</v>
      </c>
      <c r="I12" s="81">
        <f t="shared" si="1"/>
        <v>0</v>
      </c>
      <c r="J12" s="81">
        <f t="shared" si="1"/>
        <v>0</v>
      </c>
      <c r="K12" s="81">
        <f t="shared" si="1"/>
        <v>0</v>
      </c>
      <c r="L12" s="81">
        <f t="shared" si="1"/>
        <v>0</v>
      </c>
      <c r="M12" s="81">
        <f t="shared" si="1"/>
        <v>0</v>
      </c>
      <c r="N12" s="81">
        <f t="shared" si="1"/>
        <v>0</v>
      </c>
      <c r="O12" s="81">
        <f t="shared" si="1"/>
        <v>121</v>
      </c>
    </row>
    <row r="13" spans="1:15" s="16" customFormat="1" ht="21.75" customHeight="1">
      <c r="A13" s="98"/>
      <c r="B13" s="21" t="s">
        <v>7</v>
      </c>
      <c r="C13" s="13">
        <f>+C67+C122</f>
        <v>13</v>
      </c>
      <c r="D13" s="13">
        <f t="shared" si="1"/>
        <v>12</v>
      </c>
      <c r="E13" s="13">
        <f t="shared" si="1"/>
        <v>14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81">
        <f t="shared" si="1"/>
        <v>39</v>
      </c>
    </row>
    <row r="14" spans="1:15" s="16" customFormat="1" ht="21.75" customHeight="1">
      <c r="A14" s="99"/>
      <c r="B14" s="21" t="s">
        <v>8</v>
      </c>
      <c r="C14" s="13">
        <f aca="true" t="shared" si="2" ref="C14:O29">+C68+C123</f>
        <v>27</v>
      </c>
      <c r="D14" s="13">
        <f t="shared" si="2"/>
        <v>28</v>
      </c>
      <c r="E14" s="13">
        <f t="shared" si="2"/>
        <v>27</v>
      </c>
      <c r="F14" s="13">
        <f t="shared" si="2"/>
        <v>0</v>
      </c>
      <c r="G14" s="13">
        <f t="shared" si="2"/>
        <v>0</v>
      </c>
      <c r="H14" s="13">
        <f t="shared" si="2"/>
        <v>0</v>
      </c>
      <c r="I14" s="13">
        <f t="shared" si="2"/>
        <v>0</v>
      </c>
      <c r="J14" s="13">
        <f t="shared" si="2"/>
        <v>0</v>
      </c>
      <c r="K14" s="13">
        <f t="shared" si="2"/>
        <v>0</v>
      </c>
      <c r="L14" s="13">
        <f t="shared" si="2"/>
        <v>0</v>
      </c>
      <c r="M14" s="13">
        <f t="shared" si="2"/>
        <v>0</v>
      </c>
      <c r="N14" s="13">
        <f t="shared" si="2"/>
        <v>0</v>
      </c>
      <c r="O14" s="81">
        <f t="shared" si="2"/>
        <v>82</v>
      </c>
    </row>
    <row r="15" spans="1:15" s="16" customFormat="1" ht="28.5" customHeight="1">
      <c r="A15" s="12">
        <v>10</v>
      </c>
      <c r="B15" s="20" t="s">
        <v>114</v>
      </c>
      <c r="C15" s="81">
        <f t="shared" si="2"/>
        <v>27</v>
      </c>
      <c r="D15" s="81">
        <f t="shared" si="2"/>
        <v>32</v>
      </c>
      <c r="E15" s="81">
        <f t="shared" si="2"/>
        <v>19</v>
      </c>
      <c r="F15" s="81">
        <f t="shared" si="2"/>
        <v>0</v>
      </c>
      <c r="G15" s="81">
        <f t="shared" si="2"/>
        <v>0</v>
      </c>
      <c r="H15" s="81">
        <f t="shared" si="2"/>
        <v>0</v>
      </c>
      <c r="I15" s="81">
        <f t="shared" si="2"/>
        <v>0</v>
      </c>
      <c r="J15" s="81">
        <f t="shared" si="2"/>
        <v>0</v>
      </c>
      <c r="K15" s="81">
        <f t="shared" si="2"/>
        <v>0</v>
      </c>
      <c r="L15" s="81">
        <f t="shared" si="2"/>
        <v>0</v>
      </c>
      <c r="M15" s="81">
        <f t="shared" si="2"/>
        <v>0</v>
      </c>
      <c r="N15" s="81">
        <f t="shared" si="2"/>
        <v>0</v>
      </c>
      <c r="O15" s="81">
        <f t="shared" si="2"/>
        <v>78</v>
      </c>
    </row>
    <row r="16" spans="1:15" s="16" customFormat="1" ht="45">
      <c r="A16" s="12">
        <v>11</v>
      </c>
      <c r="B16" s="20" t="s">
        <v>104</v>
      </c>
      <c r="C16" s="81">
        <f t="shared" si="2"/>
        <v>27</v>
      </c>
      <c r="D16" s="81">
        <f t="shared" si="2"/>
        <v>32</v>
      </c>
      <c r="E16" s="81">
        <f t="shared" si="2"/>
        <v>19</v>
      </c>
      <c r="F16" s="81">
        <f t="shared" si="2"/>
        <v>0</v>
      </c>
      <c r="G16" s="81">
        <f t="shared" si="2"/>
        <v>0</v>
      </c>
      <c r="H16" s="81">
        <f t="shared" si="2"/>
        <v>0</v>
      </c>
      <c r="I16" s="81">
        <f t="shared" si="2"/>
        <v>0</v>
      </c>
      <c r="J16" s="81">
        <f t="shared" si="2"/>
        <v>0</v>
      </c>
      <c r="K16" s="81">
        <f t="shared" si="2"/>
        <v>0</v>
      </c>
      <c r="L16" s="81">
        <f t="shared" si="2"/>
        <v>0</v>
      </c>
      <c r="M16" s="81">
        <f t="shared" si="2"/>
        <v>0</v>
      </c>
      <c r="N16" s="81">
        <f t="shared" si="2"/>
        <v>0</v>
      </c>
      <c r="O16" s="81">
        <f t="shared" si="2"/>
        <v>78</v>
      </c>
    </row>
    <row r="17" spans="1:15" s="16" customFormat="1" ht="38.25" customHeight="1">
      <c r="A17" s="12">
        <v>12</v>
      </c>
      <c r="B17" s="20" t="s">
        <v>45</v>
      </c>
      <c r="C17" s="81">
        <f t="shared" si="2"/>
        <v>14</v>
      </c>
      <c r="D17" s="81">
        <f t="shared" si="2"/>
        <v>12</v>
      </c>
      <c r="E17" s="81">
        <f t="shared" si="2"/>
        <v>36</v>
      </c>
      <c r="F17" s="81">
        <f t="shared" si="2"/>
        <v>0</v>
      </c>
      <c r="G17" s="81">
        <f t="shared" si="2"/>
        <v>0</v>
      </c>
      <c r="H17" s="81">
        <f t="shared" si="2"/>
        <v>0</v>
      </c>
      <c r="I17" s="81">
        <f t="shared" si="2"/>
        <v>0</v>
      </c>
      <c r="J17" s="81">
        <f t="shared" si="2"/>
        <v>0</v>
      </c>
      <c r="K17" s="81">
        <f t="shared" si="2"/>
        <v>0</v>
      </c>
      <c r="L17" s="81">
        <f t="shared" si="2"/>
        <v>0</v>
      </c>
      <c r="M17" s="81">
        <f t="shared" si="2"/>
        <v>0</v>
      </c>
      <c r="N17" s="81">
        <f t="shared" si="2"/>
        <v>0</v>
      </c>
      <c r="O17" s="82"/>
    </row>
    <row r="18" spans="1:15" s="16" customFormat="1" ht="21.75" customHeight="1">
      <c r="A18" s="12">
        <v>13</v>
      </c>
      <c r="B18" s="20" t="s">
        <v>9</v>
      </c>
      <c r="C18" s="81">
        <f t="shared" si="2"/>
        <v>0</v>
      </c>
      <c r="D18" s="81">
        <f t="shared" si="2"/>
        <v>0</v>
      </c>
      <c r="E18" s="81">
        <f t="shared" si="2"/>
        <v>0</v>
      </c>
      <c r="F18" s="81">
        <f t="shared" si="2"/>
        <v>0</v>
      </c>
      <c r="G18" s="81">
        <f t="shared" si="2"/>
        <v>0</v>
      </c>
      <c r="H18" s="81">
        <f t="shared" si="2"/>
        <v>0</v>
      </c>
      <c r="I18" s="81">
        <f t="shared" si="2"/>
        <v>0</v>
      </c>
      <c r="J18" s="81">
        <f t="shared" si="2"/>
        <v>0</v>
      </c>
      <c r="K18" s="81">
        <f t="shared" si="2"/>
        <v>0</v>
      </c>
      <c r="L18" s="81">
        <f t="shared" si="2"/>
        <v>0</v>
      </c>
      <c r="M18" s="81">
        <f t="shared" si="2"/>
        <v>0</v>
      </c>
      <c r="N18" s="81">
        <f t="shared" si="2"/>
        <v>0</v>
      </c>
      <c r="O18" s="81">
        <f t="shared" si="2"/>
        <v>0</v>
      </c>
    </row>
    <row r="19" spans="1:15" s="16" customFormat="1" ht="21.75" customHeight="1">
      <c r="A19" s="12">
        <v>14</v>
      </c>
      <c r="B19" s="20" t="s">
        <v>10</v>
      </c>
      <c r="C19" s="81">
        <f t="shared" si="2"/>
        <v>0</v>
      </c>
      <c r="D19" s="81">
        <f t="shared" si="2"/>
        <v>0</v>
      </c>
      <c r="E19" s="81">
        <f t="shared" si="2"/>
        <v>0</v>
      </c>
      <c r="F19" s="81">
        <f t="shared" si="2"/>
        <v>0</v>
      </c>
      <c r="G19" s="81">
        <f t="shared" si="2"/>
        <v>0</v>
      </c>
      <c r="H19" s="81">
        <f t="shared" si="2"/>
        <v>0</v>
      </c>
      <c r="I19" s="81">
        <f t="shared" si="2"/>
        <v>0</v>
      </c>
      <c r="J19" s="81">
        <f t="shared" si="2"/>
        <v>0</v>
      </c>
      <c r="K19" s="81">
        <f t="shared" si="2"/>
        <v>0</v>
      </c>
      <c r="L19" s="81">
        <f t="shared" si="2"/>
        <v>0</v>
      </c>
      <c r="M19" s="81">
        <f t="shared" si="2"/>
        <v>0</v>
      </c>
      <c r="N19" s="81">
        <f t="shared" si="2"/>
        <v>0</v>
      </c>
      <c r="O19" s="81">
        <f t="shared" si="2"/>
        <v>0</v>
      </c>
    </row>
    <row r="20" spans="1:15" s="16" customFormat="1" ht="21.75" customHeight="1">
      <c r="A20" s="12">
        <v>15</v>
      </c>
      <c r="B20" s="20" t="s">
        <v>11</v>
      </c>
      <c r="C20" s="81">
        <f t="shared" si="2"/>
        <v>0</v>
      </c>
      <c r="D20" s="81">
        <f t="shared" si="2"/>
        <v>0</v>
      </c>
      <c r="E20" s="81">
        <f t="shared" si="2"/>
        <v>1</v>
      </c>
      <c r="F20" s="81">
        <f t="shared" si="2"/>
        <v>0</v>
      </c>
      <c r="G20" s="81">
        <f t="shared" si="2"/>
        <v>0</v>
      </c>
      <c r="H20" s="81">
        <f t="shared" si="2"/>
        <v>0</v>
      </c>
      <c r="I20" s="81">
        <f t="shared" si="2"/>
        <v>0</v>
      </c>
      <c r="J20" s="81">
        <f t="shared" si="2"/>
        <v>0</v>
      </c>
      <c r="K20" s="81">
        <f t="shared" si="2"/>
        <v>0</v>
      </c>
      <c r="L20" s="81">
        <f t="shared" si="2"/>
        <v>0</v>
      </c>
      <c r="M20" s="81">
        <f t="shared" si="2"/>
        <v>0</v>
      </c>
      <c r="N20" s="81">
        <f t="shared" si="2"/>
        <v>0</v>
      </c>
      <c r="O20" s="81">
        <f t="shared" si="2"/>
        <v>1</v>
      </c>
    </row>
    <row r="21" spans="1:15" s="16" customFormat="1" ht="21.75" customHeight="1">
      <c r="A21" s="12">
        <v>16</v>
      </c>
      <c r="B21" s="20" t="s">
        <v>12</v>
      </c>
      <c r="C21" s="81">
        <f t="shared" si="2"/>
        <v>2</v>
      </c>
      <c r="D21" s="81">
        <f t="shared" si="2"/>
        <v>4</v>
      </c>
      <c r="E21" s="81">
        <f t="shared" si="2"/>
        <v>1</v>
      </c>
      <c r="F21" s="81">
        <f t="shared" si="2"/>
        <v>0</v>
      </c>
      <c r="G21" s="81">
        <f t="shared" si="2"/>
        <v>0</v>
      </c>
      <c r="H21" s="81">
        <f t="shared" si="2"/>
        <v>0</v>
      </c>
      <c r="I21" s="81">
        <f t="shared" si="2"/>
        <v>0</v>
      </c>
      <c r="J21" s="81">
        <f t="shared" si="2"/>
        <v>0</v>
      </c>
      <c r="K21" s="81">
        <f t="shared" si="2"/>
        <v>0</v>
      </c>
      <c r="L21" s="81">
        <f t="shared" si="2"/>
        <v>0</v>
      </c>
      <c r="M21" s="81">
        <f t="shared" si="2"/>
        <v>0</v>
      </c>
      <c r="N21" s="81">
        <f t="shared" si="2"/>
        <v>0</v>
      </c>
      <c r="O21" s="81">
        <f t="shared" si="2"/>
        <v>7</v>
      </c>
    </row>
    <row r="22" spans="1:15" s="16" customFormat="1" ht="33" customHeight="1">
      <c r="A22" s="12">
        <v>17</v>
      </c>
      <c r="B22" s="20" t="s">
        <v>13</v>
      </c>
      <c r="C22" s="81">
        <f t="shared" si="2"/>
        <v>9</v>
      </c>
      <c r="D22" s="81">
        <f t="shared" si="2"/>
        <v>26</v>
      </c>
      <c r="E22" s="81">
        <f t="shared" si="2"/>
        <v>10</v>
      </c>
      <c r="F22" s="81">
        <f t="shared" si="2"/>
        <v>0</v>
      </c>
      <c r="G22" s="81">
        <f t="shared" si="2"/>
        <v>0</v>
      </c>
      <c r="H22" s="81">
        <f t="shared" si="2"/>
        <v>0</v>
      </c>
      <c r="I22" s="81">
        <f t="shared" si="2"/>
        <v>0</v>
      </c>
      <c r="J22" s="81">
        <f t="shared" si="2"/>
        <v>0</v>
      </c>
      <c r="K22" s="81">
        <f t="shared" si="2"/>
        <v>0</v>
      </c>
      <c r="L22" s="81">
        <f t="shared" si="2"/>
        <v>0</v>
      </c>
      <c r="M22" s="81">
        <f t="shared" si="2"/>
        <v>0</v>
      </c>
      <c r="N22" s="81">
        <f t="shared" si="2"/>
        <v>0</v>
      </c>
      <c r="O22" s="81">
        <f t="shared" si="2"/>
        <v>45</v>
      </c>
    </row>
    <row r="23" spans="1:15" s="16" customFormat="1" ht="36" customHeight="1">
      <c r="A23" s="12">
        <v>18</v>
      </c>
      <c r="B23" s="20" t="s">
        <v>14</v>
      </c>
      <c r="C23" s="81">
        <f t="shared" si="2"/>
        <v>0</v>
      </c>
      <c r="D23" s="81">
        <f t="shared" si="2"/>
        <v>8</v>
      </c>
      <c r="E23" s="81">
        <f t="shared" si="2"/>
        <v>7</v>
      </c>
      <c r="F23" s="81">
        <f t="shared" si="2"/>
        <v>0</v>
      </c>
      <c r="G23" s="81">
        <f t="shared" si="2"/>
        <v>0</v>
      </c>
      <c r="H23" s="81">
        <f t="shared" si="2"/>
        <v>0</v>
      </c>
      <c r="I23" s="81">
        <f t="shared" si="2"/>
        <v>0</v>
      </c>
      <c r="J23" s="81">
        <f t="shared" si="2"/>
        <v>0</v>
      </c>
      <c r="K23" s="81">
        <f t="shared" si="2"/>
        <v>0</v>
      </c>
      <c r="L23" s="81">
        <f t="shared" si="2"/>
        <v>0</v>
      </c>
      <c r="M23" s="81">
        <f t="shared" si="2"/>
        <v>0</v>
      </c>
      <c r="N23" s="81">
        <f t="shared" si="2"/>
        <v>0</v>
      </c>
      <c r="O23" s="81">
        <f t="shared" si="2"/>
        <v>15</v>
      </c>
    </row>
    <row r="24" spans="1:15" s="16" customFormat="1" ht="31.5" customHeight="1">
      <c r="A24" s="12">
        <v>19</v>
      </c>
      <c r="B24" s="20" t="s">
        <v>15</v>
      </c>
      <c r="C24" s="81">
        <f t="shared" si="2"/>
        <v>0</v>
      </c>
      <c r="D24" s="81">
        <f t="shared" si="2"/>
        <v>0</v>
      </c>
      <c r="E24" s="81">
        <f t="shared" si="2"/>
        <v>497</v>
      </c>
      <c r="F24" s="81">
        <f t="shared" si="2"/>
        <v>0</v>
      </c>
      <c r="G24" s="81">
        <f t="shared" si="2"/>
        <v>0</v>
      </c>
      <c r="H24" s="81">
        <f t="shared" si="2"/>
        <v>0</v>
      </c>
      <c r="I24" s="81">
        <f t="shared" si="2"/>
        <v>0</v>
      </c>
      <c r="J24" s="81">
        <f t="shared" si="2"/>
        <v>0</v>
      </c>
      <c r="K24" s="81">
        <f t="shared" si="2"/>
        <v>0</v>
      </c>
      <c r="L24" s="81">
        <f t="shared" si="2"/>
        <v>0</v>
      </c>
      <c r="M24" s="81">
        <f t="shared" si="2"/>
        <v>0</v>
      </c>
      <c r="N24" s="81">
        <f t="shared" si="2"/>
        <v>0</v>
      </c>
      <c r="O24" s="81">
        <f t="shared" si="2"/>
        <v>497</v>
      </c>
    </row>
    <row r="25" spans="1:15" s="16" customFormat="1" ht="21.75" customHeight="1">
      <c r="A25" s="12">
        <v>20</v>
      </c>
      <c r="B25" s="20" t="s">
        <v>16</v>
      </c>
      <c r="C25" s="81">
        <f t="shared" si="2"/>
        <v>10</v>
      </c>
      <c r="D25" s="81">
        <f t="shared" si="2"/>
        <v>10</v>
      </c>
      <c r="E25" s="81">
        <f t="shared" si="2"/>
        <v>7</v>
      </c>
      <c r="F25" s="81">
        <f t="shared" si="2"/>
        <v>0</v>
      </c>
      <c r="G25" s="81">
        <f t="shared" si="2"/>
        <v>0</v>
      </c>
      <c r="H25" s="81">
        <f t="shared" si="2"/>
        <v>0</v>
      </c>
      <c r="I25" s="81">
        <f t="shared" si="2"/>
        <v>0</v>
      </c>
      <c r="J25" s="81">
        <f t="shared" si="2"/>
        <v>0</v>
      </c>
      <c r="K25" s="81">
        <f t="shared" si="2"/>
        <v>0</v>
      </c>
      <c r="L25" s="81">
        <f t="shared" si="2"/>
        <v>0</v>
      </c>
      <c r="M25" s="81">
        <f t="shared" si="2"/>
        <v>0</v>
      </c>
      <c r="N25" s="81">
        <f t="shared" si="2"/>
        <v>0</v>
      </c>
      <c r="O25" s="81">
        <f t="shared" si="2"/>
        <v>27</v>
      </c>
    </row>
    <row r="26" spans="1:15" s="16" customFormat="1" ht="21.75" customHeight="1">
      <c r="A26" s="12">
        <v>21</v>
      </c>
      <c r="B26" s="20" t="s">
        <v>17</v>
      </c>
      <c r="C26" s="81">
        <f t="shared" si="2"/>
        <v>4</v>
      </c>
      <c r="D26" s="81">
        <f t="shared" si="2"/>
        <v>7</v>
      </c>
      <c r="E26" s="81">
        <f t="shared" si="2"/>
        <v>1</v>
      </c>
      <c r="F26" s="81">
        <f t="shared" si="2"/>
        <v>0</v>
      </c>
      <c r="G26" s="81">
        <f t="shared" si="2"/>
        <v>0</v>
      </c>
      <c r="H26" s="81">
        <f t="shared" si="2"/>
        <v>0</v>
      </c>
      <c r="I26" s="81">
        <f t="shared" si="2"/>
        <v>0</v>
      </c>
      <c r="J26" s="81">
        <f t="shared" si="2"/>
        <v>0</v>
      </c>
      <c r="K26" s="81">
        <f t="shared" si="2"/>
        <v>0</v>
      </c>
      <c r="L26" s="81">
        <f t="shared" si="2"/>
        <v>0</v>
      </c>
      <c r="M26" s="81">
        <f t="shared" si="2"/>
        <v>0</v>
      </c>
      <c r="N26" s="81">
        <f t="shared" si="2"/>
        <v>0</v>
      </c>
      <c r="O26" s="81">
        <f t="shared" si="2"/>
        <v>12</v>
      </c>
    </row>
    <row r="27" spans="1:15" s="16" customFormat="1" ht="21.75" customHeight="1">
      <c r="A27" s="12">
        <v>22</v>
      </c>
      <c r="B27" s="20" t="s">
        <v>18</v>
      </c>
      <c r="C27" s="81">
        <f t="shared" si="2"/>
        <v>6</v>
      </c>
      <c r="D27" s="81">
        <f t="shared" si="2"/>
        <v>2</v>
      </c>
      <c r="E27" s="81">
        <f t="shared" si="2"/>
        <v>8</v>
      </c>
      <c r="F27" s="81">
        <f t="shared" si="2"/>
        <v>0</v>
      </c>
      <c r="G27" s="81">
        <f t="shared" si="2"/>
        <v>0</v>
      </c>
      <c r="H27" s="81">
        <f t="shared" si="2"/>
        <v>0</v>
      </c>
      <c r="I27" s="81">
        <f t="shared" si="2"/>
        <v>0</v>
      </c>
      <c r="J27" s="81">
        <f t="shared" si="2"/>
        <v>0</v>
      </c>
      <c r="K27" s="81">
        <f t="shared" si="2"/>
        <v>0</v>
      </c>
      <c r="L27" s="81">
        <f t="shared" si="2"/>
        <v>0</v>
      </c>
      <c r="M27" s="81">
        <f t="shared" si="2"/>
        <v>0</v>
      </c>
      <c r="N27" s="81">
        <f t="shared" si="2"/>
        <v>0</v>
      </c>
      <c r="O27" s="81">
        <f t="shared" si="2"/>
        <v>16</v>
      </c>
    </row>
    <row r="28" spans="1:15" s="16" customFormat="1" ht="21.75" customHeight="1">
      <c r="A28" s="12">
        <v>23</v>
      </c>
      <c r="B28" s="20" t="s">
        <v>19</v>
      </c>
      <c r="C28" s="81">
        <f t="shared" si="2"/>
        <v>6</v>
      </c>
      <c r="D28" s="81">
        <f t="shared" si="2"/>
        <v>7</v>
      </c>
      <c r="E28" s="81">
        <f t="shared" si="2"/>
        <v>5</v>
      </c>
      <c r="F28" s="81">
        <f t="shared" si="2"/>
        <v>0</v>
      </c>
      <c r="G28" s="81">
        <f t="shared" si="2"/>
        <v>0</v>
      </c>
      <c r="H28" s="81">
        <f t="shared" si="2"/>
        <v>0</v>
      </c>
      <c r="I28" s="81">
        <f t="shared" si="2"/>
        <v>0</v>
      </c>
      <c r="J28" s="81">
        <f t="shared" si="2"/>
        <v>0</v>
      </c>
      <c r="K28" s="81">
        <f t="shared" si="2"/>
        <v>0</v>
      </c>
      <c r="L28" s="81">
        <f t="shared" si="2"/>
        <v>0</v>
      </c>
      <c r="M28" s="81">
        <f t="shared" si="2"/>
        <v>0</v>
      </c>
      <c r="N28" s="81">
        <f t="shared" si="2"/>
        <v>0</v>
      </c>
      <c r="O28" s="81">
        <f t="shared" si="2"/>
        <v>18</v>
      </c>
    </row>
    <row r="29" spans="1:15" s="16" customFormat="1" ht="21.75" customHeight="1">
      <c r="A29" s="97">
        <v>24</v>
      </c>
      <c r="B29" s="20" t="s">
        <v>20</v>
      </c>
      <c r="C29" s="81">
        <f t="shared" si="2"/>
        <v>5</v>
      </c>
      <c r="D29" s="81">
        <f t="shared" si="2"/>
        <v>8</v>
      </c>
      <c r="E29" s="81">
        <f t="shared" si="2"/>
        <v>8</v>
      </c>
      <c r="F29" s="81">
        <f t="shared" si="2"/>
        <v>0</v>
      </c>
      <c r="G29" s="81">
        <f t="shared" si="2"/>
        <v>0</v>
      </c>
      <c r="H29" s="81">
        <f t="shared" si="2"/>
        <v>0</v>
      </c>
      <c r="I29" s="81">
        <f t="shared" si="2"/>
        <v>0</v>
      </c>
      <c r="J29" s="81">
        <f t="shared" si="2"/>
        <v>0</v>
      </c>
      <c r="K29" s="81">
        <f t="shared" si="2"/>
        <v>0</v>
      </c>
      <c r="L29" s="81">
        <f t="shared" si="2"/>
        <v>0</v>
      </c>
      <c r="M29" s="81">
        <f t="shared" si="2"/>
        <v>0</v>
      </c>
      <c r="N29" s="81">
        <f t="shared" si="2"/>
        <v>0</v>
      </c>
      <c r="O29" s="81">
        <f t="shared" si="2"/>
        <v>21</v>
      </c>
    </row>
    <row r="30" spans="1:15" s="16" customFormat="1" ht="21.75" customHeight="1">
      <c r="A30" s="98"/>
      <c r="B30" s="21" t="s">
        <v>21</v>
      </c>
      <c r="C30" s="13">
        <f>+C84+C139</f>
        <v>4</v>
      </c>
      <c r="D30" s="13">
        <f aca="true" t="shared" si="3" ref="D30:O30">+D84+D139</f>
        <v>4</v>
      </c>
      <c r="E30" s="13">
        <f t="shared" si="3"/>
        <v>5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 t="shared" si="3"/>
        <v>0</v>
      </c>
      <c r="O30" s="81">
        <f t="shared" si="3"/>
        <v>13</v>
      </c>
    </row>
    <row r="31" spans="1:15" s="16" customFormat="1" ht="21.75" customHeight="1">
      <c r="A31" s="98"/>
      <c r="B31" s="21" t="s">
        <v>22</v>
      </c>
      <c r="C31" s="13">
        <f aca="true" t="shared" si="4" ref="C31:O33">+C85+C140</f>
        <v>0</v>
      </c>
      <c r="D31" s="13">
        <f t="shared" si="4"/>
        <v>3</v>
      </c>
      <c r="E31" s="13">
        <f t="shared" si="4"/>
        <v>2</v>
      </c>
      <c r="F31" s="13">
        <f t="shared" si="4"/>
        <v>0</v>
      </c>
      <c r="G31" s="13">
        <f t="shared" si="4"/>
        <v>0</v>
      </c>
      <c r="H31" s="13">
        <f t="shared" si="4"/>
        <v>0</v>
      </c>
      <c r="I31" s="13">
        <f t="shared" si="4"/>
        <v>0</v>
      </c>
      <c r="J31" s="13">
        <f t="shared" si="4"/>
        <v>0</v>
      </c>
      <c r="K31" s="13">
        <f t="shared" si="4"/>
        <v>0</v>
      </c>
      <c r="L31" s="13">
        <f t="shared" si="4"/>
        <v>0</v>
      </c>
      <c r="M31" s="13">
        <f t="shared" si="4"/>
        <v>0</v>
      </c>
      <c r="N31" s="13">
        <f t="shared" si="4"/>
        <v>0</v>
      </c>
      <c r="O31" s="81">
        <f t="shared" si="4"/>
        <v>5</v>
      </c>
    </row>
    <row r="32" spans="1:15" s="16" customFormat="1" ht="21.75" customHeight="1">
      <c r="A32" s="99"/>
      <c r="B32" s="21" t="s">
        <v>23</v>
      </c>
      <c r="C32" s="13">
        <f t="shared" si="4"/>
        <v>1</v>
      </c>
      <c r="D32" s="13">
        <f t="shared" si="4"/>
        <v>1</v>
      </c>
      <c r="E32" s="13">
        <f t="shared" si="4"/>
        <v>1</v>
      </c>
      <c r="F32" s="13">
        <f t="shared" si="4"/>
        <v>0</v>
      </c>
      <c r="G32" s="13">
        <f t="shared" si="4"/>
        <v>0</v>
      </c>
      <c r="H32" s="13">
        <f t="shared" si="4"/>
        <v>0</v>
      </c>
      <c r="I32" s="13">
        <f t="shared" si="4"/>
        <v>0</v>
      </c>
      <c r="J32" s="13">
        <f t="shared" si="4"/>
        <v>0</v>
      </c>
      <c r="K32" s="13">
        <f t="shared" si="4"/>
        <v>0</v>
      </c>
      <c r="L32" s="13">
        <f t="shared" si="4"/>
        <v>0</v>
      </c>
      <c r="M32" s="13">
        <f t="shared" si="4"/>
        <v>0</v>
      </c>
      <c r="N32" s="13">
        <f t="shared" si="4"/>
        <v>0</v>
      </c>
      <c r="O32" s="81">
        <f t="shared" si="4"/>
        <v>3</v>
      </c>
    </row>
    <row r="33" spans="1:15" s="16" customFormat="1" ht="21.75" customHeight="1">
      <c r="A33" s="12">
        <v>25</v>
      </c>
      <c r="B33" s="20" t="s">
        <v>24</v>
      </c>
      <c r="C33" s="81">
        <f>+C87+C142</f>
        <v>6</v>
      </c>
      <c r="D33" s="81">
        <f t="shared" si="4"/>
        <v>2</v>
      </c>
      <c r="E33" s="81">
        <f t="shared" si="4"/>
        <v>4</v>
      </c>
      <c r="F33" s="81">
        <f t="shared" si="4"/>
        <v>0</v>
      </c>
      <c r="G33" s="81">
        <f t="shared" si="4"/>
        <v>0</v>
      </c>
      <c r="H33" s="81">
        <f t="shared" si="4"/>
        <v>0</v>
      </c>
      <c r="I33" s="81">
        <f t="shared" si="4"/>
        <v>0</v>
      </c>
      <c r="J33" s="81">
        <f t="shared" si="4"/>
        <v>0</v>
      </c>
      <c r="K33" s="81">
        <f t="shared" si="4"/>
        <v>0</v>
      </c>
      <c r="L33" s="81">
        <f t="shared" si="4"/>
        <v>0</v>
      </c>
      <c r="M33" s="81">
        <f t="shared" si="4"/>
        <v>0</v>
      </c>
      <c r="N33" s="81">
        <f t="shared" si="4"/>
        <v>0</v>
      </c>
      <c r="O33" s="81">
        <f t="shared" si="4"/>
        <v>12</v>
      </c>
    </row>
    <row r="34" spans="1:15" s="16" customFormat="1" ht="21.75" customHeight="1">
      <c r="A34" s="97">
        <v>26</v>
      </c>
      <c r="B34" s="20" t="s">
        <v>25</v>
      </c>
      <c r="C34" s="81">
        <f aca="true" t="shared" si="5" ref="C34:O40">+C88+C143</f>
        <v>1</v>
      </c>
      <c r="D34" s="81">
        <f t="shared" si="5"/>
        <v>0</v>
      </c>
      <c r="E34" s="81">
        <f t="shared" si="5"/>
        <v>0</v>
      </c>
      <c r="F34" s="81">
        <f t="shared" si="5"/>
        <v>0</v>
      </c>
      <c r="G34" s="81">
        <f t="shared" si="5"/>
        <v>0</v>
      </c>
      <c r="H34" s="81">
        <f t="shared" si="5"/>
        <v>0</v>
      </c>
      <c r="I34" s="81">
        <f t="shared" si="5"/>
        <v>0</v>
      </c>
      <c r="J34" s="81">
        <f t="shared" si="5"/>
        <v>0</v>
      </c>
      <c r="K34" s="81">
        <f t="shared" si="5"/>
        <v>0</v>
      </c>
      <c r="L34" s="81">
        <f t="shared" si="5"/>
        <v>0</v>
      </c>
      <c r="M34" s="81">
        <f t="shared" si="5"/>
        <v>0</v>
      </c>
      <c r="N34" s="81">
        <f t="shared" si="5"/>
        <v>0</v>
      </c>
      <c r="O34" s="81">
        <f t="shared" si="5"/>
        <v>1</v>
      </c>
    </row>
    <row r="35" spans="1:15" s="16" customFormat="1" ht="21.75" customHeight="1">
      <c r="A35" s="98"/>
      <c r="B35" s="21" t="s">
        <v>26</v>
      </c>
      <c r="C35" s="13">
        <f t="shared" si="5"/>
        <v>1</v>
      </c>
      <c r="D35" s="13">
        <f t="shared" si="5"/>
        <v>0</v>
      </c>
      <c r="E35" s="13">
        <f t="shared" si="5"/>
        <v>0</v>
      </c>
      <c r="F35" s="13">
        <f t="shared" si="5"/>
        <v>0</v>
      </c>
      <c r="G35" s="13">
        <f t="shared" si="5"/>
        <v>0</v>
      </c>
      <c r="H35" s="13">
        <f t="shared" si="5"/>
        <v>0</v>
      </c>
      <c r="I35" s="13">
        <f t="shared" si="5"/>
        <v>0</v>
      </c>
      <c r="J35" s="13">
        <f t="shared" si="5"/>
        <v>0</v>
      </c>
      <c r="K35" s="13">
        <f t="shared" si="5"/>
        <v>0</v>
      </c>
      <c r="L35" s="13">
        <f t="shared" si="5"/>
        <v>0</v>
      </c>
      <c r="M35" s="13">
        <f t="shared" si="5"/>
        <v>0</v>
      </c>
      <c r="N35" s="13">
        <f t="shared" si="5"/>
        <v>0</v>
      </c>
      <c r="O35" s="81">
        <f t="shared" si="5"/>
        <v>1</v>
      </c>
    </row>
    <row r="36" spans="1:15" s="16" customFormat="1" ht="21.75" customHeight="1">
      <c r="A36" s="99"/>
      <c r="B36" s="21" t="s">
        <v>27</v>
      </c>
      <c r="C36" s="13">
        <f>+C90+C145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5"/>
        <v>0</v>
      </c>
      <c r="H36" s="13">
        <f t="shared" si="5"/>
        <v>0</v>
      </c>
      <c r="I36" s="13">
        <f t="shared" si="5"/>
        <v>0</v>
      </c>
      <c r="J36" s="13">
        <f t="shared" si="5"/>
        <v>0</v>
      </c>
      <c r="K36" s="13">
        <f t="shared" si="5"/>
        <v>0</v>
      </c>
      <c r="L36" s="13">
        <f t="shared" si="5"/>
        <v>0</v>
      </c>
      <c r="M36" s="13">
        <f t="shared" si="5"/>
        <v>0</v>
      </c>
      <c r="N36" s="13">
        <f t="shared" si="5"/>
        <v>0</v>
      </c>
      <c r="O36" s="81">
        <f t="shared" si="5"/>
        <v>0</v>
      </c>
    </row>
    <row r="37" spans="1:15" s="16" customFormat="1" ht="21.75" customHeight="1">
      <c r="A37" s="12">
        <v>27</v>
      </c>
      <c r="B37" s="20" t="s">
        <v>28</v>
      </c>
      <c r="C37" s="81">
        <f>+C91+C146</f>
        <v>0</v>
      </c>
      <c r="D37" s="81">
        <f t="shared" si="5"/>
        <v>0</v>
      </c>
      <c r="E37" s="81">
        <f t="shared" si="5"/>
        <v>1</v>
      </c>
      <c r="F37" s="81">
        <f t="shared" si="5"/>
        <v>0</v>
      </c>
      <c r="G37" s="81">
        <f t="shared" si="5"/>
        <v>0</v>
      </c>
      <c r="H37" s="81">
        <f t="shared" si="5"/>
        <v>0</v>
      </c>
      <c r="I37" s="81">
        <f t="shared" si="5"/>
        <v>0</v>
      </c>
      <c r="J37" s="81">
        <f t="shared" si="5"/>
        <v>0</v>
      </c>
      <c r="K37" s="81">
        <f t="shared" si="5"/>
        <v>0</v>
      </c>
      <c r="L37" s="81">
        <f t="shared" si="5"/>
        <v>0</v>
      </c>
      <c r="M37" s="81">
        <f t="shared" si="5"/>
        <v>0</v>
      </c>
      <c r="N37" s="81">
        <f t="shared" si="5"/>
        <v>0</v>
      </c>
      <c r="O37" s="81">
        <f t="shared" si="5"/>
        <v>1</v>
      </c>
    </row>
    <row r="38" spans="1:15" s="16" customFormat="1" ht="21.75" customHeight="1">
      <c r="A38" s="12">
        <v>28</v>
      </c>
      <c r="B38" s="20" t="s">
        <v>29</v>
      </c>
      <c r="C38" s="81">
        <f>+C92+C147</f>
        <v>4</v>
      </c>
      <c r="D38" s="81">
        <f t="shared" si="5"/>
        <v>4</v>
      </c>
      <c r="E38" s="81">
        <f t="shared" si="5"/>
        <v>3</v>
      </c>
      <c r="F38" s="81">
        <f t="shared" si="5"/>
        <v>0</v>
      </c>
      <c r="G38" s="81">
        <f t="shared" si="5"/>
        <v>0</v>
      </c>
      <c r="H38" s="81">
        <f t="shared" si="5"/>
        <v>0</v>
      </c>
      <c r="I38" s="81">
        <f t="shared" si="5"/>
        <v>0</v>
      </c>
      <c r="J38" s="81">
        <f t="shared" si="5"/>
        <v>0</v>
      </c>
      <c r="K38" s="81">
        <f t="shared" si="5"/>
        <v>0</v>
      </c>
      <c r="L38" s="81">
        <f t="shared" si="5"/>
        <v>0</v>
      </c>
      <c r="M38" s="81">
        <f t="shared" si="5"/>
        <v>0</v>
      </c>
      <c r="N38" s="81">
        <f t="shared" si="5"/>
        <v>0</v>
      </c>
      <c r="O38" s="81">
        <f t="shared" si="5"/>
        <v>11</v>
      </c>
    </row>
    <row r="39" spans="1:15" s="16" customFormat="1" ht="21.75" customHeight="1">
      <c r="A39" s="97">
        <v>29</v>
      </c>
      <c r="B39" s="23" t="s">
        <v>50</v>
      </c>
      <c r="C39" s="81">
        <f>+C93+C148</f>
        <v>262</v>
      </c>
      <c r="D39" s="81">
        <f t="shared" si="5"/>
        <v>224</v>
      </c>
      <c r="E39" s="81">
        <f t="shared" si="5"/>
        <v>193</v>
      </c>
      <c r="F39" s="81">
        <f t="shared" si="5"/>
        <v>0</v>
      </c>
      <c r="G39" s="81">
        <f t="shared" si="5"/>
        <v>0</v>
      </c>
      <c r="H39" s="81">
        <f t="shared" si="5"/>
        <v>0</v>
      </c>
      <c r="I39" s="81">
        <f t="shared" si="5"/>
        <v>0</v>
      </c>
      <c r="J39" s="81">
        <f t="shared" si="5"/>
        <v>0</v>
      </c>
      <c r="K39" s="81">
        <f t="shared" si="5"/>
        <v>0</v>
      </c>
      <c r="L39" s="81">
        <f t="shared" si="5"/>
        <v>0</v>
      </c>
      <c r="M39" s="81">
        <f t="shared" si="5"/>
        <v>0</v>
      </c>
      <c r="N39" s="81">
        <f t="shared" si="5"/>
        <v>0</v>
      </c>
      <c r="O39" s="81">
        <f t="shared" si="5"/>
        <v>679</v>
      </c>
    </row>
    <row r="40" spans="1:15" s="16" customFormat="1" ht="21.75" customHeight="1">
      <c r="A40" s="98"/>
      <c r="B40" s="62" t="s">
        <v>106</v>
      </c>
      <c r="C40" s="13">
        <f>+C94+C149</f>
        <v>168</v>
      </c>
      <c r="D40" s="13">
        <f t="shared" si="5"/>
        <v>133</v>
      </c>
      <c r="E40" s="13">
        <f t="shared" si="5"/>
        <v>125</v>
      </c>
      <c r="F40" s="13">
        <f t="shared" si="5"/>
        <v>0</v>
      </c>
      <c r="G40" s="13">
        <f t="shared" si="5"/>
        <v>0</v>
      </c>
      <c r="H40" s="13">
        <f t="shared" si="5"/>
        <v>0</v>
      </c>
      <c r="I40" s="13">
        <f t="shared" si="5"/>
        <v>0</v>
      </c>
      <c r="J40" s="13">
        <f t="shared" si="5"/>
        <v>0</v>
      </c>
      <c r="K40" s="13">
        <f t="shared" si="5"/>
        <v>0</v>
      </c>
      <c r="L40" s="13">
        <f t="shared" si="5"/>
        <v>0</v>
      </c>
      <c r="M40" s="13">
        <f t="shared" si="5"/>
        <v>0</v>
      </c>
      <c r="N40" s="13">
        <f t="shared" si="5"/>
        <v>0</v>
      </c>
      <c r="O40" s="81">
        <f t="shared" si="5"/>
        <v>426</v>
      </c>
    </row>
    <row r="41" spans="1:15" s="16" customFormat="1" ht="21.75" customHeight="1">
      <c r="A41" s="98"/>
      <c r="B41" s="62" t="s">
        <v>107</v>
      </c>
      <c r="C41" s="13">
        <f aca="true" t="shared" si="6" ref="C41:O49">+C95+C150</f>
        <v>13</v>
      </c>
      <c r="D41" s="13">
        <f t="shared" si="6"/>
        <v>14</v>
      </c>
      <c r="E41" s="13">
        <f t="shared" si="6"/>
        <v>12</v>
      </c>
      <c r="F41" s="13">
        <f t="shared" si="6"/>
        <v>0</v>
      </c>
      <c r="G41" s="13">
        <f t="shared" si="6"/>
        <v>0</v>
      </c>
      <c r="H41" s="13">
        <f t="shared" si="6"/>
        <v>0</v>
      </c>
      <c r="I41" s="13">
        <f t="shared" si="6"/>
        <v>0</v>
      </c>
      <c r="J41" s="13">
        <f t="shared" si="6"/>
        <v>0</v>
      </c>
      <c r="K41" s="13">
        <f t="shared" si="6"/>
        <v>0</v>
      </c>
      <c r="L41" s="13">
        <f t="shared" si="6"/>
        <v>0</v>
      </c>
      <c r="M41" s="13">
        <f t="shared" si="6"/>
        <v>0</v>
      </c>
      <c r="N41" s="13">
        <f t="shared" si="6"/>
        <v>0</v>
      </c>
      <c r="O41" s="81">
        <f t="shared" si="6"/>
        <v>39</v>
      </c>
    </row>
    <row r="42" spans="1:15" s="16" customFormat="1" ht="21.75" customHeight="1">
      <c r="A42" s="98"/>
      <c r="B42" s="62" t="s">
        <v>108</v>
      </c>
      <c r="C42" s="13">
        <f t="shared" si="6"/>
        <v>4</v>
      </c>
      <c r="D42" s="13">
        <f t="shared" si="6"/>
        <v>5</v>
      </c>
      <c r="E42" s="13">
        <f t="shared" si="6"/>
        <v>6</v>
      </c>
      <c r="F42" s="13">
        <f t="shared" si="6"/>
        <v>0</v>
      </c>
      <c r="G42" s="13">
        <f t="shared" si="6"/>
        <v>0</v>
      </c>
      <c r="H42" s="13">
        <f t="shared" si="6"/>
        <v>0</v>
      </c>
      <c r="I42" s="13">
        <f t="shared" si="6"/>
        <v>0</v>
      </c>
      <c r="J42" s="13">
        <f t="shared" si="6"/>
        <v>0</v>
      </c>
      <c r="K42" s="13">
        <f t="shared" si="6"/>
        <v>0</v>
      </c>
      <c r="L42" s="13">
        <f t="shared" si="6"/>
        <v>0</v>
      </c>
      <c r="M42" s="13">
        <f t="shared" si="6"/>
        <v>0</v>
      </c>
      <c r="N42" s="13">
        <f t="shared" si="6"/>
        <v>0</v>
      </c>
      <c r="O42" s="81">
        <f t="shared" si="6"/>
        <v>15</v>
      </c>
    </row>
    <row r="43" spans="1:15" s="16" customFormat="1" ht="21.75" customHeight="1">
      <c r="A43" s="98"/>
      <c r="B43" s="62" t="s">
        <v>109</v>
      </c>
      <c r="C43" s="13">
        <f t="shared" si="6"/>
        <v>0</v>
      </c>
      <c r="D43" s="13">
        <f t="shared" si="6"/>
        <v>0</v>
      </c>
      <c r="E43" s="13">
        <f t="shared" si="6"/>
        <v>0</v>
      </c>
      <c r="F43" s="13">
        <f t="shared" si="6"/>
        <v>0</v>
      </c>
      <c r="G43" s="13">
        <f t="shared" si="6"/>
        <v>0</v>
      </c>
      <c r="H43" s="13">
        <f t="shared" si="6"/>
        <v>0</v>
      </c>
      <c r="I43" s="13">
        <f t="shared" si="6"/>
        <v>0</v>
      </c>
      <c r="J43" s="13">
        <f t="shared" si="6"/>
        <v>0</v>
      </c>
      <c r="K43" s="13">
        <f t="shared" si="6"/>
        <v>0</v>
      </c>
      <c r="L43" s="13">
        <f t="shared" si="6"/>
        <v>0</v>
      </c>
      <c r="M43" s="13">
        <f t="shared" si="6"/>
        <v>0</v>
      </c>
      <c r="N43" s="13">
        <f t="shared" si="6"/>
        <v>0</v>
      </c>
      <c r="O43" s="81">
        <f t="shared" si="6"/>
        <v>0</v>
      </c>
    </row>
    <row r="44" spans="1:15" s="16" customFormat="1" ht="21.75" customHeight="1">
      <c r="A44" s="98"/>
      <c r="B44" s="62" t="s">
        <v>110</v>
      </c>
      <c r="C44" s="13">
        <f t="shared" si="6"/>
        <v>0</v>
      </c>
      <c r="D44" s="13">
        <f t="shared" si="6"/>
        <v>0</v>
      </c>
      <c r="E44" s="13">
        <f t="shared" si="6"/>
        <v>0</v>
      </c>
      <c r="F44" s="13">
        <f t="shared" si="6"/>
        <v>0</v>
      </c>
      <c r="G44" s="13">
        <f t="shared" si="6"/>
        <v>0</v>
      </c>
      <c r="H44" s="13">
        <f t="shared" si="6"/>
        <v>0</v>
      </c>
      <c r="I44" s="13">
        <f t="shared" si="6"/>
        <v>0</v>
      </c>
      <c r="J44" s="13">
        <f t="shared" si="6"/>
        <v>0</v>
      </c>
      <c r="K44" s="13">
        <f t="shared" si="6"/>
        <v>0</v>
      </c>
      <c r="L44" s="13">
        <f t="shared" si="6"/>
        <v>0</v>
      </c>
      <c r="M44" s="13">
        <f t="shared" si="6"/>
        <v>0</v>
      </c>
      <c r="N44" s="13">
        <f t="shared" si="6"/>
        <v>0</v>
      </c>
      <c r="O44" s="81">
        <f t="shared" si="6"/>
        <v>0</v>
      </c>
    </row>
    <row r="45" spans="1:15" s="16" customFormat="1" ht="21.75" customHeight="1">
      <c r="A45" s="98"/>
      <c r="B45" s="62" t="s">
        <v>111</v>
      </c>
      <c r="C45" s="13">
        <f t="shared" si="6"/>
        <v>0</v>
      </c>
      <c r="D45" s="13">
        <f t="shared" si="6"/>
        <v>0</v>
      </c>
      <c r="E45" s="13">
        <f t="shared" si="6"/>
        <v>0</v>
      </c>
      <c r="F45" s="13">
        <f t="shared" si="6"/>
        <v>0</v>
      </c>
      <c r="G45" s="13">
        <f t="shared" si="6"/>
        <v>0</v>
      </c>
      <c r="H45" s="13">
        <f t="shared" si="6"/>
        <v>0</v>
      </c>
      <c r="I45" s="13">
        <f t="shared" si="6"/>
        <v>0</v>
      </c>
      <c r="J45" s="13">
        <f t="shared" si="6"/>
        <v>0</v>
      </c>
      <c r="K45" s="13">
        <f t="shared" si="6"/>
        <v>0</v>
      </c>
      <c r="L45" s="13">
        <f t="shared" si="6"/>
        <v>0</v>
      </c>
      <c r="M45" s="13">
        <f t="shared" si="6"/>
        <v>0</v>
      </c>
      <c r="N45" s="13">
        <f t="shared" si="6"/>
        <v>0</v>
      </c>
      <c r="O45" s="81">
        <f t="shared" si="6"/>
        <v>0</v>
      </c>
    </row>
    <row r="46" spans="1:15" s="16" customFormat="1" ht="21.75" customHeight="1">
      <c r="A46" s="98"/>
      <c r="B46" s="62" t="s">
        <v>112</v>
      </c>
      <c r="C46" s="13">
        <f t="shared" si="6"/>
        <v>0</v>
      </c>
      <c r="D46" s="13">
        <f t="shared" si="6"/>
        <v>0</v>
      </c>
      <c r="E46" s="13">
        <f t="shared" si="6"/>
        <v>0</v>
      </c>
      <c r="F46" s="13">
        <f t="shared" si="6"/>
        <v>0</v>
      </c>
      <c r="G46" s="13">
        <f t="shared" si="6"/>
        <v>0</v>
      </c>
      <c r="H46" s="13">
        <f t="shared" si="6"/>
        <v>0</v>
      </c>
      <c r="I46" s="13">
        <f t="shared" si="6"/>
        <v>0</v>
      </c>
      <c r="J46" s="13">
        <f t="shared" si="6"/>
        <v>0</v>
      </c>
      <c r="K46" s="13">
        <f t="shared" si="6"/>
        <v>0</v>
      </c>
      <c r="L46" s="13">
        <f t="shared" si="6"/>
        <v>0</v>
      </c>
      <c r="M46" s="13">
        <f t="shared" si="6"/>
        <v>0</v>
      </c>
      <c r="N46" s="13">
        <f t="shared" si="6"/>
        <v>0</v>
      </c>
      <c r="O46" s="81">
        <f t="shared" si="6"/>
        <v>0</v>
      </c>
    </row>
    <row r="47" spans="1:15" s="16" customFormat="1" ht="21.75" customHeight="1">
      <c r="A47" s="99"/>
      <c r="B47" s="62" t="s">
        <v>113</v>
      </c>
      <c r="C47" s="13">
        <f t="shared" si="6"/>
        <v>77</v>
      </c>
      <c r="D47" s="13">
        <f t="shared" si="6"/>
        <v>72</v>
      </c>
      <c r="E47" s="13">
        <f t="shared" si="6"/>
        <v>50</v>
      </c>
      <c r="F47" s="13">
        <f t="shared" si="6"/>
        <v>0</v>
      </c>
      <c r="G47" s="13">
        <f t="shared" si="6"/>
        <v>0</v>
      </c>
      <c r="H47" s="13">
        <f t="shared" si="6"/>
        <v>0</v>
      </c>
      <c r="I47" s="13">
        <f t="shared" si="6"/>
        <v>0</v>
      </c>
      <c r="J47" s="13">
        <f t="shared" si="6"/>
        <v>0</v>
      </c>
      <c r="K47" s="13">
        <f t="shared" si="6"/>
        <v>0</v>
      </c>
      <c r="L47" s="13">
        <f t="shared" si="6"/>
        <v>0</v>
      </c>
      <c r="M47" s="13">
        <f t="shared" si="6"/>
        <v>0</v>
      </c>
      <c r="N47" s="13">
        <f t="shared" si="6"/>
        <v>0</v>
      </c>
      <c r="O47" s="81">
        <f t="shared" si="6"/>
        <v>199</v>
      </c>
    </row>
    <row r="48" spans="1:15" s="16" customFormat="1" ht="21.75" customHeight="1">
      <c r="A48" s="97">
        <v>30</v>
      </c>
      <c r="B48" s="20" t="s">
        <v>46</v>
      </c>
      <c r="C48" s="81">
        <f>+C49+C50+C51+C52+C53+C54</f>
        <v>2923</v>
      </c>
      <c r="D48" s="81">
        <f t="shared" si="6"/>
        <v>2913</v>
      </c>
      <c r="E48" s="81">
        <f t="shared" si="6"/>
        <v>2936</v>
      </c>
      <c r="F48" s="81">
        <f t="shared" si="6"/>
        <v>0</v>
      </c>
      <c r="G48" s="81">
        <f t="shared" si="6"/>
        <v>0</v>
      </c>
      <c r="H48" s="81">
        <f t="shared" si="6"/>
        <v>0</v>
      </c>
      <c r="I48" s="81">
        <f t="shared" si="6"/>
        <v>0</v>
      </c>
      <c r="J48" s="81">
        <f t="shared" si="6"/>
        <v>0</v>
      </c>
      <c r="K48" s="81">
        <f t="shared" si="6"/>
        <v>0</v>
      </c>
      <c r="L48" s="81">
        <f t="shared" si="6"/>
        <v>0</v>
      </c>
      <c r="M48" s="81">
        <f t="shared" si="6"/>
        <v>0</v>
      </c>
      <c r="N48" s="81">
        <f t="shared" si="6"/>
        <v>0</v>
      </c>
      <c r="O48" s="94"/>
    </row>
    <row r="49" spans="1:15" s="16" customFormat="1" ht="21.75" customHeight="1">
      <c r="A49" s="98"/>
      <c r="B49" s="21" t="s">
        <v>129</v>
      </c>
      <c r="C49" s="13">
        <f>+C103+C158</f>
        <v>67</v>
      </c>
      <c r="D49" s="13">
        <f t="shared" si="6"/>
        <v>111</v>
      </c>
      <c r="E49" s="13">
        <f t="shared" si="6"/>
        <v>174</v>
      </c>
      <c r="F49" s="13">
        <f t="shared" si="6"/>
        <v>0</v>
      </c>
      <c r="G49" s="13">
        <f t="shared" si="6"/>
        <v>0</v>
      </c>
      <c r="H49" s="13">
        <f t="shared" si="6"/>
        <v>0</v>
      </c>
      <c r="I49" s="13">
        <f t="shared" si="6"/>
        <v>0</v>
      </c>
      <c r="J49" s="13">
        <f t="shared" si="6"/>
        <v>0</v>
      </c>
      <c r="K49" s="13">
        <f t="shared" si="6"/>
        <v>0</v>
      </c>
      <c r="L49" s="13">
        <f t="shared" si="6"/>
        <v>0</v>
      </c>
      <c r="M49" s="13">
        <f t="shared" si="6"/>
        <v>0</v>
      </c>
      <c r="N49" s="13">
        <f t="shared" si="6"/>
        <v>0</v>
      </c>
      <c r="O49" s="95"/>
    </row>
    <row r="50" spans="1:15" s="16" customFormat="1" ht="21.75" customHeight="1">
      <c r="A50" s="98"/>
      <c r="B50" s="21" t="s">
        <v>130</v>
      </c>
      <c r="C50" s="13">
        <f aca="true" t="shared" si="7" ref="C50:N54">+C104+C159</f>
        <v>643</v>
      </c>
      <c r="D50" s="13">
        <f t="shared" si="7"/>
        <v>614</v>
      </c>
      <c r="E50" s="13">
        <f t="shared" si="7"/>
        <v>587</v>
      </c>
      <c r="F50" s="13">
        <f t="shared" si="7"/>
        <v>0</v>
      </c>
      <c r="G50" s="13">
        <f t="shared" si="7"/>
        <v>0</v>
      </c>
      <c r="H50" s="13">
        <f t="shared" si="7"/>
        <v>0</v>
      </c>
      <c r="I50" s="13">
        <f t="shared" si="7"/>
        <v>0</v>
      </c>
      <c r="J50" s="13">
        <f t="shared" si="7"/>
        <v>0</v>
      </c>
      <c r="K50" s="13">
        <f t="shared" si="7"/>
        <v>0</v>
      </c>
      <c r="L50" s="13">
        <f t="shared" si="7"/>
        <v>0</v>
      </c>
      <c r="M50" s="13">
        <f t="shared" si="7"/>
        <v>0</v>
      </c>
      <c r="N50" s="13">
        <f t="shared" si="7"/>
        <v>0</v>
      </c>
      <c r="O50" s="95"/>
    </row>
    <row r="51" spans="1:15" s="16" customFormat="1" ht="21.75" customHeight="1">
      <c r="A51" s="98"/>
      <c r="B51" s="21" t="s">
        <v>131</v>
      </c>
      <c r="C51" s="13">
        <f t="shared" si="7"/>
        <v>398</v>
      </c>
      <c r="D51" s="13">
        <f t="shared" si="7"/>
        <v>380</v>
      </c>
      <c r="E51" s="13">
        <f t="shared" si="7"/>
        <v>378</v>
      </c>
      <c r="F51" s="13">
        <f t="shared" si="7"/>
        <v>0</v>
      </c>
      <c r="G51" s="13">
        <f t="shared" si="7"/>
        <v>0</v>
      </c>
      <c r="H51" s="13">
        <f t="shared" si="7"/>
        <v>0</v>
      </c>
      <c r="I51" s="13">
        <f t="shared" si="7"/>
        <v>0</v>
      </c>
      <c r="J51" s="13">
        <f t="shared" si="7"/>
        <v>0</v>
      </c>
      <c r="K51" s="13">
        <f t="shared" si="7"/>
        <v>0</v>
      </c>
      <c r="L51" s="13">
        <f t="shared" si="7"/>
        <v>0</v>
      </c>
      <c r="M51" s="13">
        <f t="shared" si="7"/>
        <v>0</v>
      </c>
      <c r="N51" s="13">
        <f t="shared" si="7"/>
        <v>0</v>
      </c>
      <c r="O51" s="95"/>
    </row>
    <row r="52" spans="1:15" s="16" customFormat="1" ht="21.75" customHeight="1">
      <c r="A52" s="98"/>
      <c r="B52" s="21" t="s">
        <v>132</v>
      </c>
      <c r="C52" s="13">
        <f t="shared" si="7"/>
        <v>281</v>
      </c>
      <c r="D52" s="13">
        <f t="shared" si="7"/>
        <v>275</v>
      </c>
      <c r="E52" s="13">
        <f t="shared" si="7"/>
        <v>270</v>
      </c>
      <c r="F52" s="13">
        <f t="shared" si="7"/>
        <v>0</v>
      </c>
      <c r="G52" s="13">
        <f t="shared" si="7"/>
        <v>0</v>
      </c>
      <c r="H52" s="13">
        <f t="shared" si="7"/>
        <v>0</v>
      </c>
      <c r="I52" s="13">
        <f t="shared" si="7"/>
        <v>0</v>
      </c>
      <c r="J52" s="13">
        <f t="shared" si="7"/>
        <v>0</v>
      </c>
      <c r="K52" s="13">
        <f t="shared" si="7"/>
        <v>0</v>
      </c>
      <c r="L52" s="13">
        <f t="shared" si="7"/>
        <v>0</v>
      </c>
      <c r="M52" s="13">
        <f t="shared" si="7"/>
        <v>0</v>
      </c>
      <c r="N52" s="13">
        <f t="shared" si="7"/>
        <v>0</v>
      </c>
      <c r="O52" s="95"/>
    </row>
    <row r="53" spans="1:15" s="16" customFormat="1" ht="21.75" customHeight="1">
      <c r="A53" s="98"/>
      <c r="B53" s="21" t="s">
        <v>133</v>
      </c>
      <c r="C53" s="13">
        <f t="shared" si="7"/>
        <v>437</v>
      </c>
      <c r="D53" s="13">
        <f t="shared" si="7"/>
        <v>437</v>
      </c>
      <c r="E53" s="13">
        <f t="shared" si="7"/>
        <v>434</v>
      </c>
      <c r="F53" s="13">
        <f t="shared" si="7"/>
        <v>0</v>
      </c>
      <c r="G53" s="13">
        <f t="shared" si="7"/>
        <v>0</v>
      </c>
      <c r="H53" s="13">
        <f t="shared" si="7"/>
        <v>0</v>
      </c>
      <c r="I53" s="13">
        <f t="shared" si="7"/>
        <v>0</v>
      </c>
      <c r="J53" s="13">
        <f t="shared" si="7"/>
        <v>0</v>
      </c>
      <c r="K53" s="13">
        <f t="shared" si="7"/>
        <v>0</v>
      </c>
      <c r="L53" s="13">
        <f t="shared" si="7"/>
        <v>0</v>
      </c>
      <c r="M53" s="13">
        <f t="shared" si="7"/>
        <v>0</v>
      </c>
      <c r="N53" s="13">
        <f t="shared" si="7"/>
        <v>0</v>
      </c>
      <c r="O53" s="95"/>
    </row>
    <row r="54" spans="1:15" ht="24" customHeight="1">
      <c r="A54" s="99"/>
      <c r="B54" s="21" t="s">
        <v>30</v>
      </c>
      <c r="C54" s="13">
        <f t="shared" si="7"/>
        <v>1097</v>
      </c>
      <c r="D54" s="13">
        <f t="shared" si="7"/>
        <v>1096</v>
      </c>
      <c r="E54" s="13">
        <f t="shared" si="7"/>
        <v>1093</v>
      </c>
      <c r="F54" s="13">
        <f t="shared" si="7"/>
        <v>0</v>
      </c>
      <c r="G54" s="13">
        <f t="shared" si="7"/>
        <v>0</v>
      </c>
      <c r="H54" s="13">
        <f t="shared" si="7"/>
        <v>0</v>
      </c>
      <c r="I54" s="13">
        <f t="shared" si="7"/>
        <v>0</v>
      </c>
      <c r="J54" s="13">
        <f t="shared" si="7"/>
        <v>0</v>
      </c>
      <c r="K54" s="13">
        <f t="shared" si="7"/>
        <v>0</v>
      </c>
      <c r="L54" s="13">
        <f t="shared" si="7"/>
        <v>0</v>
      </c>
      <c r="M54" s="13">
        <f t="shared" si="7"/>
        <v>0</v>
      </c>
      <c r="N54" s="13">
        <f t="shared" si="7"/>
        <v>0</v>
      </c>
      <c r="O54" s="96"/>
    </row>
    <row r="55" ht="14.25">
      <c r="O55" s="14"/>
    </row>
    <row r="56" spans="1:15" s="16" customFormat="1" ht="26.25" customHeight="1">
      <c r="A56" s="92" t="s">
        <v>47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</row>
    <row r="57" spans="1:15" s="16" customFormat="1" ht="26.25" customHeight="1">
      <c r="A57" s="17"/>
      <c r="B57" s="18"/>
      <c r="C57" s="19" t="s">
        <v>31</v>
      </c>
      <c r="D57" s="19" t="s">
        <v>32</v>
      </c>
      <c r="E57" s="19" t="s">
        <v>33</v>
      </c>
      <c r="F57" s="19" t="s">
        <v>34</v>
      </c>
      <c r="G57" s="19" t="s">
        <v>35</v>
      </c>
      <c r="H57" s="19" t="s">
        <v>36</v>
      </c>
      <c r="I57" s="19" t="s">
        <v>37</v>
      </c>
      <c r="J57" s="19" t="s">
        <v>38</v>
      </c>
      <c r="K57" s="19" t="s">
        <v>39</v>
      </c>
      <c r="L57" s="19" t="s">
        <v>40</v>
      </c>
      <c r="M57" s="19" t="s">
        <v>41</v>
      </c>
      <c r="N57" s="19" t="s">
        <v>42</v>
      </c>
      <c r="O57" s="19" t="s">
        <v>43</v>
      </c>
    </row>
    <row r="58" spans="1:15" s="16" customFormat="1" ht="25.5" customHeight="1">
      <c r="A58" s="12">
        <v>1</v>
      </c>
      <c r="B58" s="20" t="s">
        <v>0</v>
      </c>
      <c r="C58" s="91">
        <v>71</v>
      </c>
      <c r="D58" s="91">
        <v>61</v>
      </c>
      <c r="E58" s="91">
        <v>67</v>
      </c>
      <c r="F58" s="81"/>
      <c r="G58" s="81"/>
      <c r="H58" s="81"/>
      <c r="I58" s="81"/>
      <c r="J58" s="81"/>
      <c r="K58" s="81"/>
      <c r="L58" s="81"/>
      <c r="M58" s="81"/>
      <c r="N58" s="81"/>
      <c r="O58" s="81">
        <f>SUM(C58:N58)</f>
        <v>199</v>
      </c>
    </row>
    <row r="59" spans="1:15" s="16" customFormat="1" ht="14.25">
      <c r="A59" s="12">
        <v>2</v>
      </c>
      <c r="B59" s="20" t="s">
        <v>1</v>
      </c>
      <c r="C59" s="91">
        <v>0</v>
      </c>
      <c r="D59" s="91">
        <v>0</v>
      </c>
      <c r="E59" s="91">
        <v>1</v>
      </c>
      <c r="F59" s="81"/>
      <c r="G59" s="81"/>
      <c r="H59" s="81"/>
      <c r="I59" s="81"/>
      <c r="J59" s="81"/>
      <c r="K59" s="81"/>
      <c r="L59" s="81"/>
      <c r="M59" s="81"/>
      <c r="N59" s="81"/>
      <c r="O59" s="81">
        <f aca="true" t="shared" si="8" ref="O59:O101">SUM(C59:N59)</f>
        <v>1</v>
      </c>
    </row>
    <row r="60" spans="1:15" s="16" customFormat="1" ht="14.25">
      <c r="A60" s="12">
        <v>3</v>
      </c>
      <c r="B60" s="20" t="s">
        <v>2</v>
      </c>
      <c r="C60" s="91">
        <v>4</v>
      </c>
      <c r="D60" s="91">
        <v>5</v>
      </c>
      <c r="E60" s="91">
        <v>3</v>
      </c>
      <c r="F60" s="81"/>
      <c r="G60" s="81"/>
      <c r="H60" s="81"/>
      <c r="I60" s="81"/>
      <c r="J60" s="81"/>
      <c r="K60" s="81"/>
      <c r="L60" s="81"/>
      <c r="M60" s="81"/>
      <c r="N60" s="81"/>
      <c r="O60" s="81">
        <f t="shared" si="8"/>
        <v>12</v>
      </c>
    </row>
    <row r="61" spans="1:15" s="16" customFormat="1" ht="14.25">
      <c r="A61" s="12">
        <v>4</v>
      </c>
      <c r="B61" s="20" t="s">
        <v>3</v>
      </c>
      <c r="C61" s="91">
        <v>7</v>
      </c>
      <c r="D61" s="91">
        <v>11</v>
      </c>
      <c r="E61" s="91">
        <v>3</v>
      </c>
      <c r="F61" s="81"/>
      <c r="G61" s="81"/>
      <c r="H61" s="81"/>
      <c r="I61" s="81"/>
      <c r="J61" s="81"/>
      <c r="K61" s="81"/>
      <c r="L61" s="81"/>
      <c r="M61" s="81"/>
      <c r="N61" s="81"/>
      <c r="O61" s="81">
        <f t="shared" si="8"/>
        <v>21</v>
      </c>
    </row>
    <row r="62" spans="1:15" s="16" customFormat="1" ht="14.25">
      <c r="A62" s="12">
        <v>5</v>
      </c>
      <c r="B62" s="20" t="s">
        <v>4</v>
      </c>
      <c r="C62" s="91">
        <v>9</v>
      </c>
      <c r="D62" s="91">
        <v>5</v>
      </c>
      <c r="E62" s="91">
        <v>4</v>
      </c>
      <c r="F62" s="81"/>
      <c r="G62" s="81"/>
      <c r="H62" s="81"/>
      <c r="I62" s="81"/>
      <c r="J62" s="81"/>
      <c r="K62" s="81"/>
      <c r="L62" s="81"/>
      <c r="M62" s="81"/>
      <c r="N62" s="81"/>
      <c r="O62" s="81">
        <f t="shared" si="8"/>
        <v>18</v>
      </c>
    </row>
    <row r="63" spans="1:15" s="16" customFormat="1" ht="14.25">
      <c r="A63" s="12">
        <v>6</v>
      </c>
      <c r="B63" s="20" t="s">
        <v>5</v>
      </c>
      <c r="C63" s="91">
        <v>6</v>
      </c>
      <c r="D63" s="91">
        <v>8</v>
      </c>
      <c r="E63" s="91">
        <v>1</v>
      </c>
      <c r="F63" s="81"/>
      <c r="G63" s="81"/>
      <c r="H63" s="81"/>
      <c r="I63" s="81"/>
      <c r="J63" s="81"/>
      <c r="K63" s="81"/>
      <c r="L63" s="81"/>
      <c r="M63" s="81"/>
      <c r="N63" s="81"/>
      <c r="O63" s="81">
        <f t="shared" si="8"/>
        <v>15</v>
      </c>
    </row>
    <row r="64" spans="1:15" s="16" customFormat="1" ht="14.25">
      <c r="A64" s="12">
        <v>7</v>
      </c>
      <c r="B64" s="20" t="s">
        <v>6</v>
      </c>
      <c r="C64" s="91">
        <v>237</v>
      </c>
      <c r="D64" s="91">
        <v>250</v>
      </c>
      <c r="E64" s="91">
        <v>196</v>
      </c>
      <c r="F64" s="81"/>
      <c r="G64" s="81"/>
      <c r="H64" s="81"/>
      <c r="I64" s="81"/>
      <c r="J64" s="81"/>
      <c r="K64" s="81"/>
      <c r="L64" s="81"/>
      <c r="M64" s="81"/>
      <c r="N64" s="81"/>
      <c r="O64" s="81">
        <f t="shared" si="8"/>
        <v>683</v>
      </c>
    </row>
    <row r="65" spans="1:15" s="16" customFormat="1" ht="14.25">
      <c r="A65" s="12">
        <v>8</v>
      </c>
      <c r="B65" s="20" t="s">
        <v>102</v>
      </c>
      <c r="C65" s="91">
        <v>19</v>
      </c>
      <c r="D65" s="91">
        <v>11</v>
      </c>
      <c r="E65" s="91">
        <v>8</v>
      </c>
      <c r="F65" s="81"/>
      <c r="G65" s="81"/>
      <c r="H65" s="81"/>
      <c r="I65" s="81"/>
      <c r="J65" s="81"/>
      <c r="K65" s="81"/>
      <c r="L65" s="81"/>
      <c r="M65" s="81"/>
      <c r="N65" s="81"/>
      <c r="O65" s="81">
        <f t="shared" si="8"/>
        <v>38</v>
      </c>
    </row>
    <row r="66" spans="1:15" s="16" customFormat="1" ht="14.25">
      <c r="A66" s="97">
        <v>9</v>
      </c>
      <c r="B66" s="20" t="s">
        <v>44</v>
      </c>
      <c r="C66" s="91">
        <v>37</v>
      </c>
      <c r="D66" s="91">
        <v>39</v>
      </c>
      <c r="E66" s="91">
        <v>38</v>
      </c>
      <c r="F66" s="81"/>
      <c r="G66" s="81"/>
      <c r="H66" s="81"/>
      <c r="I66" s="81"/>
      <c r="J66" s="81"/>
      <c r="K66" s="81"/>
      <c r="L66" s="81"/>
      <c r="M66" s="81"/>
      <c r="N66" s="81"/>
      <c r="O66" s="81">
        <f t="shared" si="8"/>
        <v>114</v>
      </c>
    </row>
    <row r="67" spans="1:15" s="16" customFormat="1" ht="14.25">
      <c r="A67" s="98"/>
      <c r="B67" s="21" t="s">
        <v>7</v>
      </c>
      <c r="C67" s="13">
        <v>10</v>
      </c>
      <c r="D67" s="13">
        <v>11</v>
      </c>
      <c r="E67" s="13">
        <v>11</v>
      </c>
      <c r="F67" s="13"/>
      <c r="G67" s="13"/>
      <c r="H67" s="13"/>
      <c r="I67" s="13"/>
      <c r="J67" s="13"/>
      <c r="K67" s="13"/>
      <c r="L67" s="13"/>
      <c r="M67" s="13"/>
      <c r="N67" s="13"/>
      <c r="O67" s="81">
        <f t="shared" si="8"/>
        <v>32</v>
      </c>
    </row>
    <row r="68" spans="1:15" s="16" customFormat="1" ht="14.25">
      <c r="A68" s="99"/>
      <c r="B68" s="21" t="s">
        <v>8</v>
      </c>
      <c r="C68" s="13">
        <v>27</v>
      </c>
      <c r="D68" s="13">
        <v>28</v>
      </c>
      <c r="E68" s="13">
        <v>27</v>
      </c>
      <c r="F68" s="13"/>
      <c r="G68" s="13"/>
      <c r="H68" s="13"/>
      <c r="I68" s="13"/>
      <c r="J68" s="13"/>
      <c r="K68" s="13"/>
      <c r="L68" s="13"/>
      <c r="M68" s="13"/>
      <c r="N68" s="13"/>
      <c r="O68" s="81">
        <f t="shared" si="8"/>
        <v>82</v>
      </c>
    </row>
    <row r="69" spans="1:15" s="16" customFormat="1" ht="14.25">
      <c r="A69" s="29">
        <v>10</v>
      </c>
      <c r="B69" s="20" t="s">
        <v>114</v>
      </c>
      <c r="C69" s="91">
        <v>27</v>
      </c>
      <c r="D69" s="91">
        <v>32</v>
      </c>
      <c r="E69" s="91">
        <v>19</v>
      </c>
      <c r="F69" s="81"/>
      <c r="G69" s="81"/>
      <c r="H69" s="81"/>
      <c r="I69" s="81"/>
      <c r="J69" s="81"/>
      <c r="K69" s="81"/>
      <c r="L69" s="81"/>
      <c r="M69" s="81"/>
      <c r="N69" s="81"/>
      <c r="O69" s="81">
        <f t="shared" si="8"/>
        <v>78</v>
      </c>
    </row>
    <row r="70" spans="1:15" s="16" customFormat="1" ht="14.25">
      <c r="A70" s="12">
        <v>11</v>
      </c>
      <c r="B70" s="20" t="s">
        <v>104</v>
      </c>
      <c r="C70" s="91">
        <v>27</v>
      </c>
      <c r="D70" s="91">
        <v>32</v>
      </c>
      <c r="E70" s="91">
        <v>19</v>
      </c>
      <c r="F70" s="81"/>
      <c r="G70" s="81"/>
      <c r="H70" s="81"/>
      <c r="I70" s="81"/>
      <c r="J70" s="81"/>
      <c r="K70" s="81"/>
      <c r="L70" s="81"/>
      <c r="M70" s="81"/>
      <c r="N70" s="81"/>
      <c r="O70" s="81">
        <f t="shared" si="8"/>
        <v>78</v>
      </c>
    </row>
    <row r="71" spans="1:15" s="16" customFormat="1" ht="14.25">
      <c r="A71" s="29">
        <v>12</v>
      </c>
      <c r="B71" s="20" t="s">
        <v>45</v>
      </c>
      <c r="C71" s="91">
        <v>11</v>
      </c>
      <c r="D71" s="91">
        <v>12</v>
      </c>
      <c r="E71" s="91">
        <v>33</v>
      </c>
      <c r="F71" s="81"/>
      <c r="G71" s="81"/>
      <c r="H71" s="81"/>
      <c r="I71" s="81"/>
      <c r="J71" s="81"/>
      <c r="K71" s="81"/>
      <c r="L71" s="81"/>
      <c r="M71" s="81"/>
      <c r="N71" s="81"/>
      <c r="O71" s="82"/>
    </row>
    <row r="72" spans="1:15" s="16" customFormat="1" ht="14.25">
      <c r="A72" s="12">
        <v>13</v>
      </c>
      <c r="B72" s="20" t="s">
        <v>9</v>
      </c>
      <c r="C72" s="91">
        <v>0</v>
      </c>
      <c r="D72" s="91">
        <v>0</v>
      </c>
      <c r="E72" s="91">
        <v>0</v>
      </c>
      <c r="F72" s="81"/>
      <c r="G72" s="81"/>
      <c r="H72" s="81"/>
      <c r="I72" s="81"/>
      <c r="J72" s="81"/>
      <c r="K72" s="81"/>
      <c r="L72" s="81"/>
      <c r="M72" s="81"/>
      <c r="N72" s="81"/>
      <c r="O72" s="81">
        <f t="shared" si="8"/>
        <v>0</v>
      </c>
    </row>
    <row r="73" spans="1:15" s="16" customFormat="1" ht="14.25">
      <c r="A73" s="29">
        <v>14</v>
      </c>
      <c r="B73" s="20" t="s">
        <v>10</v>
      </c>
      <c r="C73" s="91">
        <v>0</v>
      </c>
      <c r="D73" s="91">
        <v>0</v>
      </c>
      <c r="E73" s="91">
        <v>0</v>
      </c>
      <c r="F73" s="81"/>
      <c r="G73" s="81"/>
      <c r="H73" s="81"/>
      <c r="I73" s="81"/>
      <c r="J73" s="81"/>
      <c r="K73" s="81"/>
      <c r="L73" s="81"/>
      <c r="M73" s="81"/>
      <c r="N73" s="81"/>
      <c r="O73" s="81">
        <f t="shared" si="8"/>
        <v>0</v>
      </c>
    </row>
    <row r="74" spans="1:15" s="16" customFormat="1" ht="14.25">
      <c r="A74" s="12">
        <v>15</v>
      </c>
      <c r="B74" s="20" t="s">
        <v>11</v>
      </c>
      <c r="C74" s="91">
        <v>0</v>
      </c>
      <c r="D74" s="91">
        <v>0</v>
      </c>
      <c r="E74" s="91">
        <v>1</v>
      </c>
      <c r="F74" s="81"/>
      <c r="G74" s="81"/>
      <c r="H74" s="81"/>
      <c r="I74" s="81"/>
      <c r="J74" s="81"/>
      <c r="K74" s="81"/>
      <c r="L74" s="81"/>
      <c r="M74" s="81"/>
      <c r="N74" s="81"/>
      <c r="O74" s="81">
        <f t="shared" si="8"/>
        <v>1</v>
      </c>
    </row>
    <row r="75" spans="1:15" s="16" customFormat="1" ht="14.25">
      <c r="A75" s="29">
        <v>16</v>
      </c>
      <c r="B75" s="20" t="s">
        <v>12</v>
      </c>
      <c r="C75" s="91">
        <v>2</v>
      </c>
      <c r="D75" s="91">
        <v>4</v>
      </c>
      <c r="E75" s="91">
        <v>1</v>
      </c>
      <c r="F75" s="81"/>
      <c r="G75" s="81"/>
      <c r="H75" s="81"/>
      <c r="I75" s="81"/>
      <c r="J75" s="81"/>
      <c r="K75" s="81"/>
      <c r="L75" s="81"/>
      <c r="M75" s="81"/>
      <c r="N75" s="81"/>
      <c r="O75" s="81">
        <f t="shared" si="8"/>
        <v>7</v>
      </c>
    </row>
    <row r="76" spans="1:15" s="16" customFormat="1" ht="14.25">
      <c r="A76" s="12">
        <v>17</v>
      </c>
      <c r="B76" s="20" t="s">
        <v>13</v>
      </c>
      <c r="C76" s="91">
        <v>9</v>
      </c>
      <c r="D76" s="91">
        <v>26</v>
      </c>
      <c r="E76" s="91">
        <v>10</v>
      </c>
      <c r="F76" s="81"/>
      <c r="G76" s="81"/>
      <c r="H76" s="81"/>
      <c r="I76" s="81"/>
      <c r="J76" s="81"/>
      <c r="K76" s="81"/>
      <c r="L76" s="81"/>
      <c r="M76" s="81"/>
      <c r="N76" s="81"/>
      <c r="O76" s="81">
        <f t="shared" si="8"/>
        <v>45</v>
      </c>
    </row>
    <row r="77" spans="1:15" s="16" customFormat="1" ht="14.25">
      <c r="A77" s="29">
        <v>18</v>
      </c>
      <c r="B77" s="20" t="s">
        <v>14</v>
      </c>
      <c r="C77" s="91">
        <v>0</v>
      </c>
      <c r="D77" s="91">
        <v>7</v>
      </c>
      <c r="E77" s="91">
        <v>4</v>
      </c>
      <c r="F77" s="81"/>
      <c r="G77" s="81"/>
      <c r="H77" s="81"/>
      <c r="I77" s="81"/>
      <c r="J77" s="81"/>
      <c r="K77" s="81"/>
      <c r="L77" s="81"/>
      <c r="M77" s="81"/>
      <c r="N77" s="81"/>
      <c r="O77" s="81">
        <f t="shared" si="8"/>
        <v>11</v>
      </c>
    </row>
    <row r="78" spans="1:15" s="16" customFormat="1" ht="14.25">
      <c r="A78" s="12">
        <v>19</v>
      </c>
      <c r="B78" s="20" t="s">
        <v>15</v>
      </c>
      <c r="C78" s="91">
        <v>0</v>
      </c>
      <c r="D78" s="91">
        <v>0</v>
      </c>
      <c r="E78" s="91">
        <v>477</v>
      </c>
      <c r="F78" s="81"/>
      <c r="G78" s="81"/>
      <c r="H78" s="81"/>
      <c r="I78" s="81"/>
      <c r="J78" s="81"/>
      <c r="K78" s="81"/>
      <c r="L78" s="81"/>
      <c r="M78" s="81"/>
      <c r="N78" s="81"/>
      <c r="O78" s="81">
        <f t="shared" si="8"/>
        <v>477</v>
      </c>
    </row>
    <row r="79" spans="1:15" s="16" customFormat="1" ht="14.25">
      <c r="A79" s="29">
        <v>20</v>
      </c>
      <c r="B79" s="20" t="s">
        <v>16</v>
      </c>
      <c r="C79" s="91">
        <v>10</v>
      </c>
      <c r="D79" s="91">
        <v>10</v>
      </c>
      <c r="E79" s="91">
        <v>6</v>
      </c>
      <c r="F79" s="81"/>
      <c r="G79" s="81"/>
      <c r="H79" s="81"/>
      <c r="I79" s="81"/>
      <c r="J79" s="81"/>
      <c r="K79" s="81"/>
      <c r="L79" s="81"/>
      <c r="M79" s="81"/>
      <c r="N79" s="81"/>
      <c r="O79" s="81">
        <f t="shared" si="8"/>
        <v>26</v>
      </c>
    </row>
    <row r="80" spans="1:15" s="16" customFormat="1" ht="14.25">
      <c r="A80" s="12">
        <v>21</v>
      </c>
      <c r="B80" s="20" t="s">
        <v>17</v>
      </c>
      <c r="C80" s="91">
        <v>4</v>
      </c>
      <c r="D80" s="91">
        <v>5</v>
      </c>
      <c r="E80" s="91">
        <v>1</v>
      </c>
      <c r="F80" s="81"/>
      <c r="G80" s="81"/>
      <c r="H80" s="81"/>
      <c r="I80" s="81"/>
      <c r="J80" s="81"/>
      <c r="K80" s="81"/>
      <c r="L80" s="81"/>
      <c r="M80" s="81"/>
      <c r="N80" s="81"/>
      <c r="O80" s="81">
        <f t="shared" si="8"/>
        <v>10</v>
      </c>
    </row>
    <row r="81" spans="1:15" s="16" customFormat="1" ht="14.25">
      <c r="A81" s="29">
        <v>22</v>
      </c>
      <c r="B81" s="20" t="s">
        <v>18</v>
      </c>
      <c r="C81" s="91">
        <v>6</v>
      </c>
      <c r="D81" s="91">
        <v>2</v>
      </c>
      <c r="E81" s="91">
        <v>8</v>
      </c>
      <c r="F81" s="81"/>
      <c r="G81" s="81"/>
      <c r="H81" s="81"/>
      <c r="I81" s="81"/>
      <c r="J81" s="81"/>
      <c r="K81" s="81"/>
      <c r="L81" s="81"/>
      <c r="M81" s="81"/>
      <c r="N81" s="81"/>
      <c r="O81" s="81">
        <f t="shared" si="8"/>
        <v>16</v>
      </c>
    </row>
    <row r="82" spans="1:15" s="16" customFormat="1" ht="14.25">
      <c r="A82" s="12">
        <v>23</v>
      </c>
      <c r="B82" s="20" t="s">
        <v>19</v>
      </c>
      <c r="C82" s="91">
        <v>6</v>
      </c>
      <c r="D82" s="91">
        <v>7</v>
      </c>
      <c r="E82" s="91">
        <v>5</v>
      </c>
      <c r="F82" s="81"/>
      <c r="G82" s="81"/>
      <c r="H82" s="81"/>
      <c r="I82" s="81"/>
      <c r="J82" s="81"/>
      <c r="K82" s="81"/>
      <c r="L82" s="81"/>
      <c r="M82" s="81"/>
      <c r="N82" s="81"/>
      <c r="O82" s="81">
        <f t="shared" si="8"/>
        <v>18</v>
      </c>
    </row>
    <row r="83" spans="1:15" s="16" customFormat="1" ht="14.25">
      <c r="A83" s="97">
        <v>24</v>
      </c>
      <c r="B83" s="20" t="s">
        <v>20</v>
      </c>
      <c r="C83" s="91">
        <v>5</v>
      </c>
      <c r="D83" s="91">
        <v>8</v>
      </c>
      <c r="E83" s="91">
        <v>7</v>
      </c>
      <c r="F83" s="81"/>
      <c r="G83" s="81"/>
      <c r="H83" s="81"/>
      <c r="I83" s="81"/>
      <c r="J83" s="81"/>
      <c r="K83" s="81"/>
      <c r="L83" s="81"/>
      <c r="M83" s="81"/>
      <c r="N83" s="81"/>
      <c r="O83" s="81">
        <f t="shared" si="8"/>
        <v>20</v>
      </c>
    </row>
    <row r="84" spans="1:15" s="16" customFormat="1" ht="14.25">
      <c r="A84" s="98"/>
      <c r="B84" s="21" t="s">
        <v>21</v>
      </c>
      <c r="C84" s="13">
        <v>4</v>
      </c>
      <c r="D84" s="13">
        <v>4</v>
      </c>
      <c r="E84" s="13">
        <v>4</v>
      </c>
      <c r="F84" s="13"/>
      <c r="G84" s="13"/>
      <c r="H84" s="13"/>
      <c r="I84" s="13"/>
      <c r="J84" s="13"/>
      <c r="K84" s="13"/>
      <c r="L84" s="13"/>
      <c r="M84" s="13"/>
      <c r="N84" s="13"/>
      <c r="O84" s="81">
        <f t="shared" si="8"/>
        <v>12</v>
      </c>
    </row>
    <row r="85" spans="1:15" s="16" customFormat="1" ht="14.25">
      <c r="A85" s="98"/>
      <c r="B85" s="21" t="s">
        <v>22</v>
      </c>
      <c r="C85" s="13">
        <v>0</v>
      </c>
      <c r="D85" s="13">
        <v>3</v>
      </c>
      <c r="E85" s="13">
        <v>2</v>
      </c>
      <c r="F85" s="13"/>
      <c r="G85" s="13"/>
      <c r="H85" s="13"/>
      <c r="I85" s="13"/>
      <c r="J85" s="13"/>
      <c r="K85" s="13"/>
      <c r="L85" s="13"/>
      <c r="M85" s="13"/>
      <c r="N85" s="13"/>
      <c r="O85" s="81">
        <f t="shared" si="8"/>
        <v>5</v>
      </c>
    </row>
    <row r="86" spans="1:15" s="16" customFormat="1" ht="14.25">
      <c r="A86" s="99"/>
      <c r="B86" s="21" t="s">
        <v>23</v>
      </c>
      <c r="C86" s="13">
        <v>1</v>
      </c>
      <c r="D86" s="13">
        <v>1</v>
      </c>
      <c r="E86" s="13">
        <v>1</v>
      </c>
      <c r="F86" s="13"/>
      <c r="G86" s="13"/>
      <c r="H86" s="13"/>
      <c r="I86" s="13"/>
      <c r="J86" s="13"/>
      <c r="K86" s="13"/>
      <c r="L86" s="13"/>
      <c r="M86" s="13"/>
      <c r="N86" s="13"/>
      <c r="O86" s="81">
        <f t="shared" si="8"/>
        <v>3</v>
      </c>
    </row>
    <row r="87" spans="1:15" s="16" customFormat="1" ht="14.25">
      <c r="A87" s="12">
        <v>25</v>
      </c>
      <c r="B87" s="20" t="s">
        <v>24</v>
      </c>
      <c r="C87" s="91">
        <v>6</v>
      </c>
      <c r="D87" s="91">
        <v>2</v>
      </c>
      <c r="E87" s="91">
        <v>4</v>
      </c>
      <c r="F87" s="81"/>
      <c r="G87" s="81"/>
      <c r="H87" s="81"/>
      <c r="I87" s="81"/>
      <c r="J87" s="81"/>
      <c r="K87" s="81"/>
      <c r="L87" s="81"/>
      <c r="M87" s="81"/>
      <c r="N87" s="81"/>
      <c r="O87" s="81">
        <f t="shared" si="8"/>
        <v>12</v>
      </c>
    </row>
    <row r="88" spans="1:15" s="16" customFormat="1" ht="14.25">
      <c r="A88" s="97">
        <v>26</v>
      </c>
      <c r="B88" s="20" t="s">
        <v>25</v>
      </c>
      <c r="C88" s="91">
        <v>1</v>
      </c>
      <c r="D88" s="91">
        <v>0</v>
      </c>
      <c r="E88" s="91">
        <v>0</v>
      </c>
      <c r="F88" s="81"/>
      <c r="G88" s="81"/>
      <c r="H88" s="81"/>
      <c r="I88" s="81"/>
      <c r="J88" s="81"/>
      <c r="K88" s="81"/>
      <c r="L88" s="81"/>
      <c r="M88" s="81"/>
      <c r="N88" s="81"/>
      <c r="O88" s="81">
        <f t="shared" si="8"/>
        <v>1</v>
      </c>
    </row>
    <row r="89" spans="1:15" s="16" customFormat="1" ht="14.25">
      <c r="A89" s="98"/>
      <c r="B89" s="21" t="s">
        <v>26</v>
      </c>
      <c r="C89" s="13">
        <v>1</v>
      </c>
      <c r="D89" s="13">
        <v>0</v>
      </c>
      <c r="E89" s="13">
        <v>0</v>
      </c>
      <c r="F89" s="13"/>
      <c r="G89" s="13"/>
      <c r="H89" s="13"/>
      <c r="I89" s="13"/>
      <c r="J89" s="13"/>
      <c r="K89" s="13"/>
      <c r="L89" s="13"/>
      <c r="M89" s="13"/>
      <c r="N89" s="13"/>
      <c r="O89" s="81">
        <f t="shared" si="8"/>
        <v>1</v>
      </c>
    </row>
    <row r="90" spans="1:15" s="16" customFormat="1" ht="14.25">
      <c r="A90" s="99"/>
      <c r="B90" s="21" t="s">
        <v>27</v>
      </c>
      <c r="C90" s="13">
        <v>0</v>
      </c>
      <c r="D90" s="13">
        <v>0</v>
      </c>
      <c r="E90" s="13">
        <v>0</v>
      </c>
      <c r="F90" s="13"/>
      <c r="G90" s="13"/>
      <c r="H90" s="13"/>
      <c r="I90" s="13"/>
      <c r="J90" s="13"/>
      <c r="K90" s="13"/>
      <c r="L90" s="13"/>
      <c r="M90" s="13"/>
      <c r="N90" s="13"/>
      <c r="O90" s="81">
        <f t="shared" si="8"/>
        <v>0</v>
      </c>
    </row>
    <row r="91" spans="1:15" s="16" customFormat="1" ht="14.25">
      <c r="A91" s="12">
        <v>27</v>
      </c>
      <c r="B91" s="20" t="s">
        <v>28</v>
      </c>
      <c r="C91" s="91">
        <v>0</v>
      </c>
      <c r="D91" s="91">
        <v>0</v>
      </c>
      <c r="E91" s="91">
        <v>1</v>
      </c>
      <c r="F91" s="81"/>
      <c r="G91" s="81"/>
      <c r="H91" s="81"/>
      <c r="I91" s="81"/>
      <c r="J91" s="81"/>
      <c r="K91" s="81"/>
      <c r="L91" s="81"/>
      <c r="M91" s="81"/>
      <c r="N91" s="81"/>
      <c r="O91" s="81">
        <f t="shared" si="8"/>
        <v>1</v>
      </c>
    </row>
    <row r="92" spans="1:15" s="16" customFormat="1" ht="14.25">
      <c r="A92" s="12">
        <v>28</v>
      </c>
      <c r="B92" s="20" t="s">
        <v>29</v>
      </c>
      <c r="C92" s="91">
        <v>4</v>
      </c>
      <c r="D92" s="91">
        <v>4</v>
      </c>
      <c r="E92" s="91">
        <v>3</v>
      </c>
      <c r="F92" s="81"/>
      <c r="G92" s="81"/>
      <c r="H92" s="81"/>
      <c r="I92" s="81"/>
      <c r="J92" s="81"/>
      <c r="K92" s="81"/>
      <c r="L92" s="81"/>
      <c r="M92" s="81"/>
      <c r="N92" s="81"/>
      <c r="O92" s="81">
        <f t="shared" si="8"/>
        <v>11</v>
      </c>
    </row>
    <row r="93" spans="1:15" s="16" customFormat="1" ht="14.25">
      <c r="A93" s="97">
        <v>29</v>
      </c>
      <c r="B93" s="23" t="s">
        <v>50</v>
      </c>
      <c r="C93" s="91">
        <v>262</v>
      </c>
      <c r="D93" s="91">
        <v>224</v>
      </c>
      <c r="E93" s="91">
        <v>193</v>
      </c>
      <c r="F93" s="81"/>
      <c r="G93" s="81"/>
      <c r="H93" s="81"/>
      <c r="I93" s="81"/>
      <c r="J93" s="81"/>
      <c r="K93" s="81"/>
      <c r="L93" s="81"/>
      <c r="M93" s="81"/>
      <c r="N93" s="81"/>
      <c r="O93" s="81">
        <f t="shared" si="8"/>
        <v>679</v>
      </c>
    </row>
    <row r="94" spans="1:15" s="16" customFormat="1" ht="14.25">
      <c r="A94" s="98"/>
      <c r="B94" s="62" t="s">
        <v>106</v>
      </c>
      <c r="C94" s="13">
        <v>168</v>
      </c>
      <c r="D94" s="13">
        <v>133</v>
      </c>
      <c r="E94" s="13">
        <v>125</v>
      </c>
      <c r="F94" s="13"/>
      <c r="G94" s="13"/>
      <c r="H94" s="13"/>
      <c r="I94" s="13"/>
      <c r="J94" s="13"/>
      <c r="K94" s="13"/>
      <c r="L94" s="13"/>
      <c r="M94" s="13"/>
      <c r="N94" s="13"/>
      <c r="O94" s="81">
        <f t="shared" si="8"/>
        <v>426</v>
      </c>
    </row>
    <row r="95" spans="1:15" s="16" customFormat="1" ht="14.25">
      <c r="A95" s="98"/>
      <c r="B95" s="62" t="s">
        <v>107</v>
      </c>
      <c r="C95" s="13">
        <v>13</v>
      </c>
      <c r="D95" s="13">
        <v>14</v>
      </c>
      <c r="E95" s="13">
        <v>12</v>
      </c>
      <c r="F95" s="13"/>
      <c r="G95" s="13"/>
      <c r="H95" s="13"/>
      <c r="I95" s="13"/>
      <c r="J95" s="13"/>
      <c r="K95" s="13"/>
      <c r="L95" s="13"/>
      <c r="M95" s="13"/>
      <c r="N95" s="13"/>
      <c r="O95" s="81">
        <f t="shared" si="8"/>
        <v>39</v>
      </c>
    </row>
    <row r="96" spans="1:15" s="16" customFormat="1" ht="14.25">
      <c r="A96" s="98"/>
      <c r="B96" s="62" t="s">
        <v>108</v>
      </c>
      <c r="C96" s="13">
        <v>4</v>
      </c>
      <c r="D96" s="13">
        <v>5</v>
      </c>
      <c r="E96" s="13">
        <v>6</v>
      </c>
      <c r="F96" s="13"/>
      <c r="G96" s="13"/>
      <c r="H96" s="13"/>
      <c r="I96" s="13"/>
      <c r="J96" s="13"/>
      <c r="K96" s="13"/>
      <c r="L96" s="13"/>
      <c r="M96" s="13"/>
      <c r="N96" s="13"/>
      <c r="O96" s="81">
        <f t="shared" si="8"/>
        <v>15</v>
      </c>
    </row>
    <row r="97" spans="1:15" s="16" customFormat="1" ht="14.25">
      <c r="A97" s="98"/>
      <c r="B97" s="62" t="s">
        <v>109</v>
      </c>
      <c r="C97" s="13">
        <v>0</v>
      </c>
      <c r="D97" s="13">
        <v>0</v>
      </c>
      <c r="E97" s="13">
        <v>0</v>
      </c>
      <c r="F97" s="13"/>
      <c r="G97" s="13"/>
      <c r="H97" s="13"/>
      <c r="I97" s="13"/>
      <c r="J97" s="13"/>
      <c r="K97" s="13"/>
      <c r="L97" s="13"/>
      <c r="M97" s="13"/>
      <c r="N97" s="13"/>
      <c r="O97" s="81">
        <f t="shared" si="8"/>
        <v>0</v>
      </c>
    </row>
    <row r="98" spans="1:15" s="16" customFormat="1" ht="14.25">
      <c r="A98" s="98"/>
      <c r="B98" s="62" t="s">
        <v>110</v>
      </c>
      <c r="C98" s="13">
        <v>0</v>
      </c>
      <c r="D98" s="13">
        <v>0</v>
      </c>
      <c r="E98" s="13">
        <v>0</v>
      </c>
      <c r="F98" s="13"/>
      <c r="G98" s="13"/>
      <c r="H98" s="13"/>
      <c r="I98" s="13"/>
      <c r="J98" s="13"/>
      <c r="K98" s="13"/>
      <c r="L98" s="13"/>
      <c r="M98" s="13"/>
      <c r="N98" s="13"/>
      <c r="O98" s="81">
        <f t="shared" si="8"/>
        <v>0</v>
      </c>
    </row>
    <row r="99" spans="1:15" s="16" customFormat="1" ht="14.25">
      <c r="A99" s="98"/>
      <c r="B99" s="62" t="s">
        <v>111</v>
      </c>
      <c r="C99" s="13">
        <v>0</v>
      </c>
      <c r="D99" s="13">
        <v>0</v>
      </c>
      <c r="E99" s="13">
        <v>0</v>
      </c>
      <c r="F99" s="13"/>
      <c r="G99" s="13"/>
      <c r="H99" s="13"/>
      <c r="I99" s="13"/>
      <c r="J99" s="13"/>
      <c r="K99" s="13"/>
      <c r="L99" s="13"/>
      <c r="M99" s="13"/>
      <c r="N99" s="13"/>
      <c r="O99" s="81">
        <f t="shared" si="8"/>
        <v>0</v>
      </c>
    </row>
    <row r="100" spans="1:15" s="16" customFormat="1" ht="14.25">
      <c r="A100" s="98"/>
      <c r="B100" s="62" t="s">
        <v>112</v>
      </c>
      <c r="C100" s="13">
        <v>0</v>
      </c>
      <c r="D100" s="13">
        <v>0</v>
      </c>
      <c r="E100" s="13">
        <v>0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81">
        <f t="shared" si="8"/>
        <v>0</v>
      </c>
    </row>
    <row r="101" spans="1:15" s="16" customFormat="1" ht="14.25">
      <c r="A101" s="99"/>
      <c r="B101" s="62" t="s">
        <v>113</v>
      </c>
      <c r="C101" s="13">
        <v>77</v>
      </c>
      <c r="D101" s="13">
        <v>72</v>
      </c>
      <c r="E101" s="13">
        <v>50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81">
        <f t="shared" si="8"/>
        <v>199</v>
      </c>
    </row>
    <row r="102" spans="1:15" s="16" customFormat="1" ht="14.25">
      <c r="A102" s="97">
        <v>30</v>
      </c>
      <c r="B102" s="20" t="s">
        <v>46</v>
      </c>
      <c r="C102" s="91">
        <v>2723</v>
      </c>
      <c r="D102" s="91">
        <v>2713</v>
      </c>
      <c r="E102" s="91">
        <v>2736</v>
      </c>
      <c r="F102" s="81"/>
      <c r="G102" s="81"/>
      <c r="H102" s="81"/>
      <c r="I102" s="81"/>
      <c r="J102" s="81"/>
      <c r="K102" s="81"/>
      <c r="L102" s="81"/>
      <c r="M102" s="81"/>
      <c r="N102" s="81"/>
      <c r="O102" s="94"/>
    </row>
    <row r="103" spans="1:15" s="16" customFormat="1" ht="15.75" customHeight="1">
      <c r="A103" s="98"/>
      <c r="B103" s="21" t="s">
        <v>129</v>
      </c>
      <c r="C103" s="13">
        <v>67</v>
      </c>
      <c r="D103" s="13">
        <v>111</v>
      </c>
      <c r="E103" s="13">
        <v>174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95"/>
    </row>
    <row r="104" spans="1:15" s="16" customFormat="1" ht="15.75" customHeight="1">
      <c r="A104" s="98"/>
      <c r="B104" s="21" t="s">
        <v>130</v>
      </c>
      <c r="C104" s="13">
        <v>643</v>
      </c>
      <c r="D104" s="13">
        <v>614</v>
      </c>
      <c r="E104" s="13">
        <v>587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95"/>
    </row>
    <row r="105" spans="1:15" s="16" customFormat="1" ht="15.75" customHeight="1">
      <c r="A105" s="98"/>
      <c r="B105" s="21" t="s">
        <v>131</v>
      </c>
      <c r="C105" s="13">
        <v>398</v>
      </c>
      <c r="D105" s="13">
        <v>380</v>
      </c>
      <c r="E105" s="13">
        <v>378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95"/>
    </row>
    <row r="106" spans="1:15" s="16" customFormat="1" ht="15.75" customHeight="1">
      <c r="A106" s="98"/>
      <c r="B106" s="21" t="s">
        <v>132</v>
      </c>
      <c r="C106" s="13">
        <v>281</v>
      </c>
      <c r="D106" s="13">
        <v>275</v>
      </c>
      <c r="E106" s="13">
        <v>270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95"/>
    </row>
    <row r="107" spans="1:15" s="16" customFormat="1" ht="15.75" customHeight="1">
      <c r="A107" s="98"/>
      <c r="B107" s="21" t="s">
        <v>133</v>
      </c>
      <c r="C107" s="13">
        <v>437</v>
      </c>
      <c r="D107" s="13">
        <v>437</v>
      </c>
      <c r="E107" s="13">
        <v>434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95"/>
    </row>
    <row r="108" spans="1:15" s="16" customFormat="1" ht="15.75" customHeight="1">
      <c r="A108" s="99"/>
      <c r="B108" s="21" t="s">
        <v>30</v>
      </c>
      <c r="C108" s="13">
        <v>897</v>
      </c>
      <c r="D108" s="13">
        <v>896</v>
      </c>
      <c r="E108" s="13">
        <v>893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96"/>
    </row>
    <row r="109" spans="1:15" ht="14.25">
      <c r="A109" s="15"/>
      <c r="B109" s="15"/>
      <c r="O109" s="14"/>
    </row>
    <row r="110" ht="14.25">
      <c r="O110" s="14"/>
    </row>
    <row r="111" spans="1:15" s="16" customFormat="1" ht="18" customHeight="1">
      <c r="A111" s="102" t="s">
        <v>49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</row>
    <row r="112" spans="1:15" s="16" customFormat="1" ht="26.25" customHeight="1">
      <c r="A112" s="17"/>
      <c r="B112" s="18"/>
      <c r="C112" s="19" t="s">
        <v>31</v>
      </c>
      <c r="D112" s="19" t="s">
        <v>32</v>
      </c>
      <c r="E112" s="19" t="s">
        <v>33</v>
      </c>
      <c r="F112" s="19" t="s">
        <v>34</v>
      </c>
      <c r="G112" s="19" t="s">
        <v>35</v>
      </c>
      <c r="H112" s="19" t="s">
        <v>36</v>
      </c>
      <c r="I112" s="19" t="s">
        <v>37</v>
      </c>
      <c r="J112" s="19" t="s">
        <v>38</v>
      </c>
      <c r="K112" s="19" t="s">
        <v>39</v>
      </c>
      <c r="L112" s="19" t="s">
        <v>40</v>
      </c>
      <c r="M112" s="19" t="s">
        <v>41</v>
      </c>
      <c r="N112" s="19" t="s">
        <v>42</v>
      </c>
      <c r="O112" s="19" t="s">
        <v>43</v>
      </c>
    </row>
    <row r="113" spans="1:15" s="16" customFormat="1" ht="23.25" customHeight="1">
      <c r="A113" s="12">
        <v>1</v>
      </c>
      <c r="B113" s="20" t="s">
        <v>0</v>
      </c>
      <c r="C113" s="91">
        <v>0</v>
      </c>
      <c r="D113" s="91">
        <v>1</v>
      </c>
      <c r="E113" s="91">
        <v>0</v>
      </c>
      <c r="F113" s="81"/>
      <c r="G113" s="81"/>
      <c r="H113" s="81"/>
      <c r="I113" s="81"/>
      <c r="J113" s="81"/>
      <c r="K113" s="81"/>
      <c r="L113" s="81"/>
      <c r="M113" s="81"/>
      <c r="N113" s="81"/>
      <c r="O113" s="81">
        <f>SUM(C113:N113)</f>
        <v>1</v>
      </c>
    </row>
    <row r="114" spans="1:15" s="16" customFormat="1" ht="14.25">
      <c r="A114" s="12">
        <v>2</v>
      </c>
      <c r="B114" s="20" t="s">
        <v>1</v>
      </c>
      <c r="C114" s="91">
        <v>0</v>
      </c>
      <c r="D114" s="91">
        <v>0</v>
      </c>
      <c r="E114" s="91">
        <v>0</v>
      </c>
      <c r="F114" s="81"/>
      <c r="G114" s="81"/>
      <c r="H114" s="81"/>
      <c r="I114" s="81"/>
      <c r="J114" s="81"/>
      <c r="K114" s="81"/>
      <c r="L114" s="81"/>
      <c r="M114" s="81"/>
      <c r="N114" s="81"/>
      <c r="O114" s="81">
        <f aca="true" t="shared" si="9" ref="O114:O157">SUM(C114:N114)</f>
        <v>0</v>
      </c>
    </row>
    <row r="115" spans="1:15" s="16" customFormat="1" ht="14.25">
      <c r="A115" s="12">
        <v>3</v>
      </c>
      <c r="B115" s="20" t="s">
        <v>2</v>
      </c>
      <c r="C115" s="91">
        <v>0</v>
      </c>
      <c r="D115" s="91">
        <v>0</v>
      </c>
      <c r="E115" s="91">
        <v>0</v>
      </c>
      <c r="F115" s="81"/>
      <c r="G115" s="81"/>
      <c r="H115" s="81"/>
      <c r="I115" s="81"/>
      <c r="J115" s="81"/>
      <c r="K115" s="81"/>
      <c r="L115" s="81"/>
      <c r="M115" s="81"/>
      <c r="N115" s="81"/>
      <c r="O115" s="81">
        <f t="shared" si="9"/>
        <v>0</v>
      </c>
    </row>
    <row r="116" spans="1:15" s="16" customFormat="1" ht="14.25">
      <c r="A116" s="12">
        <v>4</v>
      </c>
      <c r="B116" s="20" t="s">
        <v>3</v>
      </c>
      <c r="C116" s="91">
        <v>0</v>
      </c>
      <c r="D116" s="91">
        <v>1</v>
      </c>
      <c r="E116" s="91">
        <v>0</v>
      </c>
      <c r="F116" s="81"/>
      <c r="G116" s="81"/>
      <c r="H116" s="81"/>
      <c r="I116" s="81"/>
      <c r="J116" s="81"/>
      <c r="K116" s="81"/>
      <c r="L116" s="81"/>
      <c r="M116" s="81"/>
      <c r="N116" s="81"/>
      <c r="O116" s="81">
        <f t="shared" si="9"/>
        <v>1</v>
      </c>
    </row>
    <row r="117" spans="1:15" s="16" customFormat="1" ht="14.25">
      <c r="A117" s="12">
        <v>5</v>
      </c>
      <c r="B117" s="20" t="s">
        <v>4</v>
      </c>
      <c r="C117" s="91">
        <v>0</v>
      </c>
      <c r="D117" s="91">
        <v>0</v>
      </c>
      <c r="E117" s="91">
        <v>0</v>
      </c>
      <c r="F117" s="81"/>
      <c r="G117" s="81"/>
      <c r="H117" s="81"/>
      <c r="I117" s="81"/>
      <c r="J117" s="81"/>
      <c r="K117" s="81"/>
      <c r="L117" s="81"/>
      <c r="M117" s="81"/>
      <c r="N117" s="81"/>
      <c r="O117" s="81">
        <f t="shared" si="9"/>
        <v>0</v>
      </c>
    </row>
    <row r="118" spans="1:15" s="16" customFormat="1" ht="14.25">
      <c r="A118" s="12">
        <v>6</v>
      </c>
      <c r="B118" s="20" t="s">
        <v>5</v>
      </c>
      <c r="C118" s="91">
        <v>0</v>
      </c>
      <c r="D118" s="91">
        <v>0</v>
      </c>
      <c r="E118" s="91">
        <v>0</v>
      </c>
      <c r="F118" s="81"/>
      <c r="G118" s="81"/>
      <c r="H118" s="81"/>
      <c r="I118" s="81"/>
      <c r="J118" s="81"/>
      <c r="K118" s="81"/>
      <c r="L118" s="81"/>
      <c r="M118" s="81"/>
      <c r="N118" s="81"/>
      <c r="O118" s="81">
        <f t="shared" si="9"/>
        <v>0</v>
      </c>
    </row>
    <row r="119" spans="1:15" s="16" customFormat="1" ht="14.25">
      <c r="A119" s="12">
        <v>7</v>
      </c>
      <c r="B119" s="20" t="s">
        <v>6</v>
      </c>
      <c r="C119" s="91">
        <v>0</v>
      </c>
      <c r="D119" s="91">
        <v>1</v>
      </c>
      <c r="E119" s="91">
        <v>0</v>
      </c>
      <c r="F119" s="81"/>
      <c r="G119" s="81"/>
      <c r="H119" s="81"/>
      <c r="I119" s="81"/>
      <c r="J119" s="81"/>
      <c r="K119" s="81"/>
      <c r="L119" s="81"/>
      <c r="M119" s="81"/>
      <c r="N119" s="81"/>
      <c r="O119" s="81">
        <f t="shared" si="9"/>
        <v>1</v>
      </c>
    </row>
    <row r="120" spans="1:15" s="16" customFormat="1" ht="14.25">
      <c r="A120" s="12">
        <v>8</v>
      </c>
      <c r="B120" s="20" t="s">
        <v>102</v>
      </c>
      <c r="C120" s="91">
        <v>0</v>
      </c>
      <c r="D120" s="91">
        <v>1</v>
      </c>
      <c r="E120" s="91">
        <v>0</v>
      </c>
      <c r="F120" s="81"/>
      <c r="G120" s="81"/>
      <c r="H120" s="81"/>
      <c r="I120" s="81"/>
      <c r="J120" s="81"/>
      <c r="K120" s="81"/>
      <c r="L120" s="81"/>
      <c r="M120" s="81"/>
      <c r="N120" s="81"/>
      <c r="O120" s="81">
        <f t="shared" si="9"/>
        <v>1</v>
      </c>
    </row>
    <row r="121" spans="1:15" s="16" customFormat="1" ht="14.25">
      <c r="A121" s="97">
        <v>9</v>
      </c>
      <c r="B121" s="20" t="s">
        <v>44</v>
      </c>
      <c r="C121" s="91">
        <v>3</v>
      </c>
      <c r="D121" s="91">
        <v>1</v>
      </c>
      <c r="E121" s="91">
        <v>3</v>
      </c>
      <c r="F121" s="81"/>
      <c r="G121" s="81"/>
      <c r="H121" s="81"/>
      <c r="I121" s="81"/>
      <c r="J121" s="81"/>
      <c r="K121" s="81"/>
      <c r="L121" s="81"/>
      <c r="M121" s="81"/>
      <c r="N121" s="81"/>
      <c r="O121" s="81">
        <f t="shared" si="9"/>
        <v>7</v>
      </c>
    </row>
    <row r="122" spans="1:15" s="16" customFormat="1" ht="14.25">
      <c r="A122" s="98"/>
      <c r="B122" s="21" t="s">
        <v>7</v>
      </c>
      <c r="C122" s="13">
        <v>3</v>
      </c>
      <c r="D122" s="13">
        <v>1</v>
      </c>
      <c r="E122" s="13">
        <v>3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81">
        <f t="shared" si="9"/>
        <v>7</v>
      </c>
    </row>
    <row r="123" spans="1:15" s="16" customFormat="1" ht="14.25">
      <c r="A123" s="99"/>
      <c r="B123" s="21" t="s">
        <v>8</v>
      </c>
      <c r="C123" s="13">
        <v>0</v>
      </c>
      <c r="D123" s="13">
        <v>0</v>
      </c>
      <c r="E123" s="13">
        <v>0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81">
        <f t="shared" si="9"/>
        <v>0</v>
      </c>
    </row>
    <row r="124" spans="1:15" s="16" customFormat="1" ht="14.25">
      <c r="A124" s="12">
        <v>10</v>
      </c>
      <c r="B124" s="20" t="s">
        <v>114</v>
      </c>
      <c r="C124" s="91">
        <v>0</v>
      </c>
      <c r="D124" s="91">
        <v>0</v>
      </c>
      <c r="E124" s="91">
        <v>0</v>
      </c>
      <c r="F124" s="81"/>
      <c r="G124" s="81"/>
      <c r="H124" s="81"/>
      <c r="I124" s="81"/>
      <c r="J124" s="81"/>
      <c r="K124" s="81"/>
      <c r="L124" s="81"/>
      <c r="M124" s="81"/>
      <c r="N124" s="81"/>
      <c r="O124" s="81">
        <f t="shared" si="9"/>
        <v>0</v>
      </c>
    </row>
    <row r="125" spans="1:15" s="16" customFormat="1" ht="14.25">
      <c r="A125" s="12">
        <v>11</v>
      </c>
      <c r="B125" s="20" t="s">
        <v>104</v>
      </c>
      <c r="C125" s="91">
        <v>0</v>
      </c>
      <c r="D125" s="91">
        <v>0</v>
      </c>
      <c r="E125" s="91">
        <v>0</v>
      </c>
      <c r="F125" s="81"/>
      <c r="G125" s="81"/>
      <c r="H125" s="81"/>
      <c r="I125" s="81"/>
      <c r="J125" s="81"/>
      <c r="K125" s="81"/>
      <c r="L125" s="81"/>
      <c r="M125" s="81"/>
      <c r="N125" s="81"/>
      <c r="O125" s="81">
        <f t="shared" si="9"/>
        <v>0</v>
      </c>
    </row>
    <row r="126" spans="1:15" s="16" customFormat="1" ht="14.25">
      <c r="A126" s="12">
        <v>12</v>
      </c>
      <c r="B126" s="20" t="s">
        <v>45</v>
      </c>
      <c r="C126" s="91">
        <v>3</v>
      </c>
      <c r="D126" s="91">
        <v>0</v>
      </c>
      <c r="E126" s="91">
        <v>3</v>
      </c>
      <c r="F126" s="81"/>
      <c r="G126" s="81"/>
      <c r="H126" s="81"/>
      <c r="I126" s="81"/>
      <c r="J126" s="81"/>
      <c r="K126" s="81"/>
      <c r="L126" s="81"/>
      <c r="M126" s="81"/>
      <c r="N126" s="81"/>
      <c r="O126" s="82">
        <f t="shared" si="9"/>
        <v>6</v>
      </c>
    </row>
    <row r="127" spans="1:15" s="16" customFormat="1" ht="14.25">
      <c r="A127" s="12">
        <v>13</v>
      </c>
      <c r="B127" s="20" t="s">
        <v>9</v>
      </c>
      <c r="C127" s="91">
        <v>0</v>
      </c>
      <c r="D127" s="91">
        <v>0</v>
      </c>
      <c r="E127" s="91">
        <v>0</v>
      </c>
      <c r="F127" s="81"/>
      <c r="G127" s="81"/>
      <c r="H127" s="81"/>
      <c r="I127" s="81"/>
      <c r="J127" s="81"/>
      <c r="K127" s="81"/>
      <c r="L127" s="81"/>
      <c r="M127" s="81"/>
      <c r="N127" s="81"/>
      <c r="O127" s="81">
        <f t="shared" si="9"/>
        <v>0</v>
      </c>
    </row>
    <row r="128" spans="1:15" s="16" customFormat="1" ht="14.25">
      <c r="A128" s="12">
        <v>14</v>
      </c>
      <c r="B128" s="20" t="s">
        <v>10</v>
      </c>
      <c r="C128" s="91">
        <v>0</v>
      </c>
      <c r="D128" s="91">
        <v>0</v>
      </c>
      <c r="E128" s="91">
        <v>0</v>
      </c>
      <c r="F128" s="81"/>
      <c r="G128" s="81"/>
      <c r="H128" s="81"/>
      <c r="I128" s="81"/>
      <c r="J128" s="81"/>
      <c r="K128" s="81"/>
      <c r="L128" s="81"/>
      <c r="M128" s="81"/>
      <c r="N128" s="81"/>
      <c r="O128" s="81">
        <f t="shared" si="9"/>
        <v>0</v>
      </c>
    </row>
    <row r="129" spans="1:15" s="16" customFormat="1" ht="14.25">
      <c r="A129" s="12">
        <v>15</v>
      </c>
      <c r="B129" s="20" t="s">
        <v>11</v>
      </c>
      <c r="C129" s="91">
        <v>0</v>
      </c>
      <c r="D129" s="91">
        <v>0</v>
      </c>
      <c r="E129" s="91">
        <v>0</v>
      </c>
      <c r="F129" s="81"/>
      <c r="G129" s="81"/>
      <c r="H129" s="81"/>
      <c r="I129" s="81"/>
      <c r="J129" s="81"/>
      <c r="K129" s="81"/>
      <c r="L129" s="81"/>
      <c r="M129" s="81"/>
      <c r="N129" s="81"/>
      <c r="O129" s="81">
        <f t="shared" si="9"/>
        <v>0</v>
      </c>
    </row>
    <row r="130" spans="1:15" s="16" customFormat="1" ht="14.25">
      <c r="A130" s="12">
        <v>16</v>
      </c>
      <c r="B130" s="20" t="s">
        <v>12</v>
      </c>
      <c r="C130" s="91">
        <v>0</v>
      </c>
      <c r="D130" s="91">
        <v>0</v>
      </c>
      <c r="E130" s="91">
        <v>0</v>
      </c>
      <c r="F130" s="81"/>
      <c r="G130" s="81"/>
      <c r="H130" s="81"/>
      <c r="I130" s="81"/>
      <c r="J130" s="81"/>
      <c r="K130" s="81"/>
      <c r="L130" s="81"/>
      <c r="M130" s="81"/>
      <c r="N130" s="81"/>
      <c r="O130" s="81">
        <f t="shared" si="9"/>
        <v>0</v>
      </c>
    </row>
    <row r="131" spans="1:15" s="16" customFormat="1" ht="14.25">
      <c r="A131" s="12">
        <v>17</v>
      </c>
      <c r="B131" s="20" t="s">
        <v>13</v>
      </c>
      <c r="C131" s="91">
        <v>0</v>
      </c>
      <c r="D131" s="91">
        <v>0</v>
      </c>
      <c r="E131" s="91">
        <v>0</v>
      </c>
      <c r="F131" s="81"/>
      <c r="G131" s="81"/>
      <c r="H131" s="81"/>
      <c r="I131" s="81"/>
      <c r="J131" s="81"/>
      <c r="K131" s="81"/>
      <c r="L131" s="81"/>
      <c r="M131" s="81"/>
      <c r="N131" s="81"/>
      <c r="O131" s="81">
        <f t="shared" si="9"/>
        <v>0</v>
      </c>
    </row>
    <row r="132" spans="1:15" s="16" customFormat="1" ht="14.25">
      <c r="A132" s="12">
        <v>18</v>
      </c>
      <c r="B132" s="20" t="s">
        <v>14</v>
      </c>
      <c r="C132" s="91">
        <v>0</v>
      </c>
      <c r="D132" s="91">
        <v>1</v>
      </c>
      <c r="E132" s="91">
        <v>3</v>
      </c>
      <c r="F132" s="81"/>
      <c r="G132" s="81"/>
      <c r="H132" s="81"/>
      <c r="I132" s="81"/>
      <c r="J132" s="81"/>
      <c r="K132" s="81"/>
      <c r="L132" s="81"/>
      <c r="M132" s="81"/>
      <c r="N132" s="81"/>
      <c r="O132" s="81">
        <f t="shared" si="9"/>
        <v>4</v>
      </c>
    </row>
    <row r="133" spans="1:15" s="16" customFormat="1" ht="14.25">
      <c r="A133" s="12">
        <v>19</v>
      </c>
      <c r="B133" s="20" t="s">
        <v>15</v>
      </c>
      <c r="C133" s="91">
        <v>0</v>
      </c>
      <c r="D133" s="91">
        <v>0</v>
      </c>
      <c r="E133" s="91">
        <v>20</v>
      </c>
      <c r="F133" s="81"/>
      <c r="G133" s="81"/>
      <c r="H133" s="81"/>
      <c r="I133" s="81"/>
      <c r="J133" s="81"/>
      <c r="K133" s="81"/>
      <c r="L133" s="81"/>
      <c r="M133" s="81"/>
      <c r="N133" s="81"/>
      <c r="O133" s="81">
        <f t="shared" si="9"/>
        <v>20</v>
      </c>
    </row>
    <row r="134" spans="1:15" s="16" customFormat="1" ht="14.25">
      <c r="A134" s="12">
        <v>20</v>
      </c>
      <c r="B134" s="20" t="s">
        <v>16</v>
      </c>
      <c r="C134" s="91">
        <v>0</v>
      </c>
      <c r="D134" s="91">
        <v>0</v>
      </c>
      <c r="E134" s="91">
        <v>1</v>
      </c>
      <c r="F134" s="81"/>
      <c r="G134" s="81"/>
      <c r="H134" s="81"/>
      <c r="I134" s="81"/>
      <c r="J134" s="81"/>
      <c r="K134" s="81"/>
      <c r="L134" s="81"/>
      <c r="M134" s="81"/>
      <c r="N134" s="81"/>
      <c r="O134" s="81">
        <f t="shared" si="9"/>
        <v>1</v>
      </c>
    </row>
    <row r="135" spans="1:15" s="16" customFormat="1" ht="14.25">
      <c r="A135" s="12">
        <v>21</v>
      </c>
      <c r="B135" s="20" t="s">
        <v>17</v>
      </c>
      <c r="C135" s="91">
        <v>0</v>
      </c>
      <c r="D135" s="91">
        <v>2</v>
      </c>
      <c r="E135" s="91">
        <v>0</v>
      </c>
      <c r="F135" s="81"/>
      <c r="G135" s="81"/>
      <c r="H135" s="81"/>
      <c r="I135" s="81"/>
      <c r="J135" s="81"/>
      <c r="K135" s="81"/>
      <c r="L135" s="81"/>
      <c r="M135" s="81"/>
      <c r="N135" s="81"/>
      <c r="O135" s="81">
        <f t="shared" si="9"/>
        <v>2</v>
      </c>
    </row>
    <row r="136" spans="1:15" s="16" customFormat="1" ht="14.25">
      <c r="A136" s="12">
        <v>22</v>
      </c>
      <c r="B136" s="20" t="s">
        <v>18</v>
      </c>
      <c r="C136" s="91">
        <v>0</v>
      </c>
      <c r="D136" s="91">
        <v>0</v>
      </c>
      <c r="E136" s="91">
        <v>0</v>
      </c>
      <c r="F136" s="81"/>
      <c r="G136" s="81"/>
      <c r="H136" s="81"/>
      <c r="I136" s="81"/>
      <c r="J136" s="81"/>
      <c r="K136" s="81"/>
      <c r="L136" s="81"/>
      <c r="M136" s="81"/>
      <c r="N136" s="81"/>
      <c r="O136" s="81">
        <f t="shared" si="9"/>
        <v>0</v>
      </c>
    </row>
    <row r="137" spans="1:15" s="16" customFormat="1" ht="14.25">
      <c r="A137" s="97">
        <v>23</v>
      </c>
      <c r="B137" s="20" t="s">
        <v>19</v>
      </c>
      <c r="C137" s="91">
        <v>0</v>
      </c>
      <c r="D137" s="91">
        <v>0</v>
      </c>
      <c r="E137" s="91">
        <v>0</v>
      </c>
      <c r="F137" s="81"/>
      <c r="G137" s="81"/>
      <c r="H137" s="81"/>
      <c r="I137" s="81"/>
      <c r="J137" s="81"/>
      <c r="K137" s="81"/>
      <c r="L137" s="81"/>
      <c r="M137" s="81"/>
      <c r="N137" s="81"/>
      <c r="O137" s="81">
        <f t="shared" si="9"/>
        <v>0</v>
      </c>
    </row>
    <row r="138" spans="1:15" s="16" customFormat="1" ht="14.25">
      <c r="A138" s="98"/>
      <c r="B138" s="20" t="s">
        <v>20</v>
      </c>
      <c r="C138" s="91">
        <v>0</v>
      </c>
      <c r="D138" s="91">
        <v>0</v>
      </c>
      <c r="E138" s="91">
        <v>1</v>
      </c>
      <c r="F138" s="81"/>
      <c r="G138" s="81"/>
      <c r="H138" s="81"/>
      <c r="I138" s="81"/>
      <c r="J138" s="81"/>
      <c r="K138" s="81"/>
      <c r="L138" s="81"/>
      <c r="M138" s="81"/>
      <c r="N138" s="81"/>
      <c r="O138" s="81">
        <f t="shared" si="9"/>
        <v>1</v>
      </c>
    </row>
    <row r="139" spans="1:15" s="16" customFormat="1" ht="14.25">
      <c r="A139" s="98"/>
      <c r="B139" s="21" t="s">
        <v>21</v>
      </c>
      <c r="C139" s="13">
        <v>0</v>
      </c>
      <c r="D139" s="13">
        <v>0</v>
      </c>
      <c r="E139" s="13">
        <v>1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81">
        <f t="shared" si="9"/>
        <v>1</v>
      </c>
    </row>
    <row r="140" spans="1:15" s="16" customFormat="1" ht="14.25">
      <c r="A140" s="99"/>
      <c r="B140" s="21" t="s">
        <v>22</v>
      </c>
      <c r="C140" s="13">
        <v>0</v>
      </c>
      <c r="D140" s="13">
        <v>0</v>
      </c>
      <c r="E140" s="13">
        <v>0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81">
        <f t="shared" si="9"/>
        <v>0</v>
      </c>
    </row>
    <row r="141" spans="1:15" s="16" customFormat="1" ht="14.25">
      <c r="A141" s="12">
        <v>24</v>
      </c>
      <c r="B141" s="21" t="s">
        <v>23</v>
      </c>
      <c r="C141" s="13">
        <v>0</v>
      </c>
      <c r="D141" s="13">
        <v>0</v>
      </c>
      <c r="E141" s="13">
        <v>0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81">
        <f t="shared" si="9"/>
        <v>0</v>
      </c>
    </row>
    <row r="142" spans="1:15" s="16" customFormat="1" ht="14.25">
      <c r="A142" s="97">
        <v>25</v>
      </c>
      <c r="B142" s="20" t="s">
        <v>24</v>
      </c>
      <c r="C142" s="91">
        <v>0</v>
      </c>
      <c r="D142" s="91">
        <v>0</v>
      </c>
      <c r="E142" s="91">
        <v>0</v>
      </c>
      <c r="F142" s="81"/>
      <c r="G142" s="81"/>
      <c r="H142" s="81"/>
      <c r="I142" s="81"/>
      <c r="J142" s="81"/>
      <c r="K142" s="81"/>
      <c r="L142" s="81"/>
      <c r="M142" s="81"/>
      <c r="N142" s="81"/>
      <c r="O142" s="81">
        <f t="shared" si="9"/>
        <v>0</v>
      </c>
    </row>
    <row r="143" spans="1:15" s="16" customFormat="1" ht="14.25">
      <c r="A143" s="98"/>
      <c r="B143" s="20" t="s">
        <v>25</v>
      </c>
      <c r="C143" s="91">
        <v>0</v>
      </c>
      <c r="D143" s="91">
        <v>0</v>
      </c>
      <c r="E143" s="91">
        <v>0</v>
      </c>
      <c r="F143" s="81"/>
      <c r="G143" s="81"/>
      <c r="H143" s="81"/>
      <c r="I143" s="81"/>
      <c r="J143" s="81"/>
      <c r="K143" s="81"/>
      <c r="L143" s="81"/>
      <c r="M143" s="81"/>
      <c r="N143" s="81"/>
      <c r="O143" s="81">
        <f t="shared" si="9"/>
        <v>0</v>
      </c>
    </row>
    <row r="144" spans="1:15" s="16" customFormat="1" ht="14.25">
      <c r="A144" s="99"/>
      <c r="B144" s="21" t="s">
        <v>26</v>
      </c>
      <c r="C144" s="13">
        <v>0</v>
      </c>
      <c r="D144" s="13">
        <v>0</v>
      </c>
      <c r="E144" s="13">
        <v>0</v>
      </c>
      <c r="F144" s="13"/>
      <c r="G144" s="13"/>
      <c r="H144" s="13"/>
      <c r="I144" s="13"/>
      <c r="J144" s="13"/>
      <c r="K144" s="13"/>
      <c r="L144" s="13"/>
      <c r="M144" s="13"/>
      <c r="N144" s="13"/>
      <c r="O144" s="81">
        <f t="shared" si="9"/>
        <v>0</v>
      </c>
    </row>
    <row r="145" spans="1:15" s="16" customFormat="1" ht="14.25">
      <c r="A145" s="12">
        <v>26</v>
      </c>
      <c r="B145" s="21" t="s">
        <v>27</v>
      </c>
      <c r="C145" s="13">
        <v>0</v>
      </c>
      <c r="D145" s="13">
        <v>0</v>
      </c>
      <c r="E145" s="13">
        <v>0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81">
        <f t="shared" si="9"/>
        <v>0</v>
      </c>
    </row>
    <row r="146" spans="1:15" s="16" customFormat="1" ht="14.25">
      <c r="A146" s="12">
        <v>27</v>
      </c>
      <c r="B146" s="20" t="s">
        <v>28</v>
      </c>
      <c r="C146" s="91">
        <v>0</v>
      </c>
      <c r="D146" s="91">
        <v>0</v>
      </c>
      <c r="E146" s="91">
        <v>0</v>
      </c>
      <c r="F146" s="81"/>
      <c r="G146" s="81"/>
      <c r="H146" s="81"/>
      <c r="I146" s="81"/>
      <c r="J146" s="81"/>
      <c r="K146" s="81"/>
      <c r="L146" s="81"/>
      <c r="M146" s="81"/>
      <c r="N146" s="81"/>
      <c r="O146" s="81">
        <f t="shared" si="9"/>
        <v>0</v>
      </c>
    </row>
    <row r="147" spans="1:15" s="16" customFormat="1" ht="14.25">
      <c r="A147" s="30">
        <v>28</v>
      </c>
      <c r="B147" s="20" t="s">
        <v>29</v>
      </c>
      <c r="C147" s="91">
        <v>0</v>
      </c>
      <c r="D147" s="91">
        <v>0</v>
      </c>
      <c r="E147" s="91">
        <v>0</v>
      </c>
      <c r="F147" s="81"/>
      <c r="G147" s="81"/>
      <c r="H147" s="81"/>
      <c r="I147" s="81"/>
      <c r="J147" s="81"/>
      <c r="K147" s="81"/>
      <c r="L147" s="81"/>
      <c r="M147" s="81"/>
      <c r="N147" s="81"/>
      <c r="O147" s="81">
        <f t="shared" si="9"/>
        <v>0</v>
      </c>
    </row>
    <row r="148" spans="1:15" s="16" customFormat="1" ht="14.25">
      <c r="A148" s="97">
        <v>29</v>
      </c>
      <c r="B148" s="23" t="s">
        <v>50</v>
      </c>
      <c r="C148" s="91">
        <v>0</v>
      </c>
      <c r="D148" s="91">
        <v>0</v>
      </c>
      <c r="E148" s="91">
        <v>0</v>
      </c>
      <c r="F148" s="81"/>
      <c r="G148" s="81"/>
      <c r="H148" s="81"/>
      <c r="I148" s="81"/>
      <c r="J148" s="81"/>
      <c r="K148" s="81"/>
      <c r="L148" s="81"/>
      <c r="M148" s="81"/>
      <c r="N148" s="81"/>
      <c r="O148" s="81">
        <f t="shared" si="9"/>
        <v>0</v>
      </c>
    </row>
    <row r="149" spans="1:15" s="16" customFormat="1" ht="14.25">
      <c r="A149" s="98"/>
      <c r="B149" s="62" t="s">
        <v>106</v>
      </c>
      <c r="C149" s="13">
        <v>0</v>
      </c>
      <c r="D149" s="13">
        <v>0</v>
      </c>
      <c r="E149" s="13">
        <v>0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81">
        <f t="shared" si="9"/>
        <v>0</v>
      </c>
    </row>
    <row r="150" spans="1:15" s="16" customFormat="1" ht="14.25">
      <c r="A150" s="98"/>
      <c r="B150" s="62" t="s">
        <v>107</v>
      </c>
      <c r="C150" s="13">
        <v>0</v>
      </c>
      <c r="D150" s="13">
        <v>0</v>
      </c>
      <c r="E150" s="13">
        <v>0</v>
      </c>
      <c r="F150" s="13"/>
      <c r="G150" s="13"/>
      <c r="H150" s="13"/>
      <c r="I150" s="13"/>
      <c r="J150" s="13"/>
      <c r="K150" s="13"/>
      <c r="L150" s="13"/>
      <c r="M150" s="13"/>
      <c r="N150" s="13"/>
      <c r="O150" s="81">
        <f t="shared" si="9"/>
        <v>0</v>
      </c>
    </row>
    <row r="151" spans="1:15" s="16" customFormat="1" ht="14.25">
      <c r="A151" s="98"/>
      <c r="B151" s="62" t="s">
        <v>108</v>
      </c>
      <c r="C151" s="13">
        <v>0</v>
      </c>
      <c r="D151" s="13">
        <v>0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81">
        <f t="shared" si="9"/>
        <v>0</v>
      </c>
    </row>
    <row r="152" spans="1:15" s="16" customFormat="1" ht="14.25">
      <c r="A152" s="98"/>
      <c r="B152" s="62" t="s">
        <v>109</v>
      </c>
      <c r="C152" s="13">
        <v>0</v>
      </c>
      <c r="D152" s="13">
        <v>0</v>
      </c>
      <c r="E152" s="13">
        <v>0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81">
        <f t="shared" si="9"/>
        <v>0</v>
      </c>
    </row>
    <row r="153" spans="1:15" s="16" customFormat="1" ht="14.25">
      <c r="A153" s="98"/>
      <c r="B153" s="62" t="s">
        <v>110</v>
      </c>
      <c r="C153" s="13">
        <v>0</v>
      </c>
      <c r="D153" s="13">
        <v>0</v>
      </c>
      <c r="E153" s="13">
        <v>0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81">
        <f t="shared" si="9"/>
        <v>0</v>
      </c>
    </row>
    <row r="154" spans="1:15" s="16" customFormat="1" ht="14.25">
      <c r="A154" s="98"/>
      <c r="B154" s="62" t="s">
        <v>111</v>
      </c>
      <c r="C154" s="13">
        <v>0</v>
      </c>
      <c r="D154" s="13">
        <v>0</v>
      </c>
      <c r="E154" s="13">
        <v>0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81">
        <f t="shared" si="9"/>
        <v>0</v>
      </c>
    </row>
    <row r="155" spans="1:15" s="16" customFormat="1" ht="14.25">
      <c r="A155" s="98"/>
      <c r="B155" s="62" t="s">
        <v>112</v>
      </c>
      <c r="C155" s="13">
        <v>0</v>
      </c>
      <c r="D155" s="13">
        <v>0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81">
        <f t="shared" si="9"/>
        <v>0</v>
      </c>
    </row>
    <row r="156" spans="1:15" s="16" customFormat="1" ht="14.25">
      <c r="A156" s="99"/>
      <c r="B156" s="62" t="s">
        <v>113</v>
      </c>
      <c r="C156" s="13">
        <v>0</v>
      </c>
      <c r="D156" s="13">
        <v>0</v>
      </c>
      <c r="E156" s="13">
        <v>0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81">
        <f t="shared" si="9"/>
        <v>0</v>
      </c>
    </row>
    <row r="157" spans="1:15" s="16" customFormat="1" ht="14.25">
      <c r="A157" s="97">
        <v>30</v>
      </c>
      <c r="B157" s="20" t="s">
        <v>46</v>
      </c>
      <c r="C157" s="91">
        <v>200</v>
      </c>
      <c r="D157" s="91">
        <v>200</v>
      </c>
      <c r="E157" s="91">
        <v>200</v>
      </c>
      <c r="F157" s="81"/>
      <c r="G157" s="81"/>
      <c r="H157" s="81"/>
      <c r="I157" s="81"/>
      <c r="J157" s="81"/>
      <c r="K157" s="81"/>
      <c r="L157" s="81"/>
      <c r="M157" s="81"/>
      <c r="N157" s="81"/>
      <c r="O157" s="94">
        <f t="shared" si="9"/>
        <v>600</v>
      </c>
    </row>
    <row r="158" spans="1:15" s="16" customFormat="1" ht="15.75" customHeight="1">
      <c r="A158" s="98"/>
      <c r="B158" s="21" t="s">
        <v>129</v>
      </c>
      <c r="C158" s="13">
        <v>0</v>
      </c>
      <c r="D158" s="13">
        <v>0</v>
      </c>
      <c r="E158" s="13">
        <v>0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95"/>
    </row>
    <row r="159" spans="1:15" s="16" customFormat="1" ht="15.75" customHeight="1">
      <c r="A159" s="98"/>
      <c r="B159" s="21" t="s">
        <v>130</v>
      </c>
      <c r="C159" s="13">
        <v>0</v>
      </c>
      <c r="D159" s="13">
        <v>0</v>
      </c>
      <c r="E159" s="13">
        <v>0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95"/>
    </row>
    <row r="160" spans="1:15" s="16" customFormat="1" ht="15.75" customHeight="1">
      <c r="A160" s="98"/>
      <c r="B160" s="21" t="s">
        <v>131</v>
      </c>
      <c r="C160" s="13">
        <v>0</v>
      </c>
      <c r="D160" s="13">
        <v>0</v>
      </c>
      <c r="E160" s="13">
        <v>0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95"/>
    </row>
    <row r="161" spans="1:15" s="16" customFormat="1" ht="15.75" customHeight="1">
      <c r="A161" s="98"/>
      <c r="B161" s="21" t="s">
        <v>132</v>
      </c>
      <c r="C161" s="13">
        <v>0</v>
      </c>
      <c r="D161" s="13">
        <v>0</v>
      </c>
      <c r="E161" s="13">
        <v>0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95"/>
    </row>
    <row r="162" spans="1:15" s="16" customFormat="1" ht="15.75" customHeight="1">
      <c r="A162" s="98"/>
      <c r="B162" s="21" t="s">
        <v>133</v>
      </c>
      <c r="C162" s="13">
        <v>0</v>
      </c>
      <c r="D162" s="13">
        <v>0</v>
      </c>
      <c r="E162" s="13">
        <v>0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95"/>
    </row>
    <row r="163" spans="1:15" s="16" customFormat="1" ht="21.75" customHeight="1">
      <c r="A163" s="99"/>
      <c r="B163" s="21" t="s">
        <v>30</v>
      </c>
      <c r="C163" s="13">
        <v>200</v>
      </c>
      <c r="D163" s="13">
        <v>200</v>
      </c>
      <c r="E163" s="13">
        <v>200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96"/>
    </row>
    <row r="164" ht="14.25"/>
    <row r="165" ht="14.25"/>
    <row r="166" ht="14.25"/>
  </sheetData>
  <sheetProtection/>
  <protectedRanges>
    <protectedRange sqref="E58:E65 E103:E108 E67:E82 E84:E87 E89:E92 E94:E101" name="Rango1_1"/>
  </protectedRanges>
  <mergeCells count="22">
    <mergeCell ref="A12:A14"/>
    <mergeCell ref="A29:A32"/>
    <mergeCell ref="A34:A36"/>
    <mergeCell ref="A39:A47"/>
    <mergeCell ref="A1:O1"/>
    <mergeCell ref="A102:A108"/>
    <mergeCell ref="O48:O54"/>
    <mergeCell ref="A121:A123"/>
    <mergeCell ref="A137:A140"/>
    <mergeCell ref="A142:A144"/>
    <mergeCell ref="A148:A156"/>
    <mergeCell ref="A48:A54"/>
    <mergeCell ref="A66:A68"/>
    <mergeCell ref="A83:A86"/>
    <mergeCell ref="A88:A90"/>
    <mergeCell ref="A93:A101"/>
    <mergeCell ref="A157:A163"/>
    <mergeCell ref="O157:O163"/>
    <mergeCell ref="A2:O2"/>
    <mergeCell ref="A111:O111"/>
    <mergeCell ref="A56:O56"/>
    <mergeCell ref="O102:O108"/>
  </mergeCells>
  <printOptions/>
  <pageMargins left="0.7" right="0.7" top="0.75" bottom="0.75" header="0.3" footer="0.3"/>
  <pageSetup horizontalDpi="600" verticalDpi="600"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tabColor rgb="FFB2B2B2"/>
  </sheetPr>
  <dimension ref="A1:O228"/>
  <sheetViews>
    <sheetView zoomScale="96" zoomScaleNormal="96" zoomScalePageLayoutView="0" workbookViewId="0" topLeftCell="A1">
      <selection activeCell="C7" sqref="C7"/>
    </sheetView>
  </sheetViews>
  <sheetFormatPr defaultColWidth="13.7109375" defaultRowHeight="15" zeroHeight="1"/>
  <cols>
    <col min="1" max="1" width="6.28125" style="25" customWidth="1"/>
    <col min="2" max="2" width="44.00390625" style="26" customWidth="1"/>
    <col min="3" max="14" width="9.57421875" style="15" customWidth="1"/>
    <col min="15" max="15" width="8.421875" style="15" customWidth="1"/>
    <col min="16" max="17" width="7.00390625" style="15" customWidth="1"/>
    <col min="18" max="18" width="9.00390625" style="15" hidden="1" customWidth="1"/>
    <col min="19" max="23" width="7.00390625" style="15" hidden="1" customWidth="1"/>
    <col min="24" max="24" width="14.7109375" style="15" hidden="1" customWidth="1"/>
    <col min="25" max="25" width="7.00390625" style="15" hidden="1" customWidth="1"/>
    <col min="26" max="26" width="7.7109375" style="15" hidden="1" customWidth="1"/>
    <col min="27" max="27" width="11.8515625" style="15" hidden="1" customWidth="1"/>
    <col min="28" max="34" width="7.00390625" style="15" hidden="1" customWidth="1"/>
    <col min="35" max="35" width="8.00390625" style="15" hidden="1" customWidth="1"/>
    <col min="36" max="36" width="7.00390625" style="15" hidden="1" customWidth="1"/>
    <col min="37" max="37" width="9.57421875" style="15" hidden="1" customWidth="1"/>
    <col min="38" max="46" width="7.00390625" style="15" hidden="1" customWidth="1"/>
    <col min="47" max="48" width="0" style="15" hidden="1" customWidth="1"/>
    <col min="49" max="49" width="18.57421875" style="15" hidden="1" customWidth="1"/>
    <col min="50" max="61" width="8.28125" style="15" hidden="1" customWidth="1"/>
    <col min="62" max="62" width="10.140625" style="15" hidden="1" customWidth="1"/>
    <col min="63" max="16384" width="0" style="15" hidden="1" customWidth="1"/>
  </cols>
  <sheetData>
    <row r="1" spans="1:15" ht="23.25" customHeight="1">
      <c r="A1" s="106" t="s">
        <v>137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s="16" customFormat="1" ht="22.5" customHeight="1">
      <c r="A2" s="105" t="s">
        <v>62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16" customFormat="1" ht="26.25" customHeight="1">
      <c r="A3" s="17"/>
      <c r="B3" s="18"/>
      <c r="C3" s="19" t="s">
        <v>31</v>
      </c>
      <c r="D3" s="19" t="s">
        <v>32</v>
      </c>
      <c r="E3" s="19" t="s">
        <v>33</v>
      </c>
      <c r="F3" s="19" t="s">
        <v>34</v>
      </c>
      <c r="G3" s="19" t="s">
        <v>35</v>
      </c>
      <c r="H3" s="19" t="s">
        <v>36</v>
      </c>
      <c r="I3" s="19" t="s">
        <v>37</v>
      </c>
      <c r="J3" s="19" t="s">
        <v>38</v>
      </c>
      <c r="K3" s="19" t="s">
        <v>39</v>
      </c>
      <c r="L3" s="19" t="s">
        <v>40</v>
      </c>
      <c r="M3" s="19" t="s">
        <v>41</v>
      </c>
      <c r="N3" s="19" t="s">
        <v>42</v>
      </c>
      <c r="O3" s="19" t="s">
        <v>43</v>
      </c>
    </row>
    <row r="4" spans="1:15" s="16" customFormat="1" ht="25.5" customHeight="1">
      <c r="A4" s="12">
        <v>1</v>
      </c>
      <c r="B4" s="34" t="s">
        <v>125</v>
      </c>
      <c r="C4" s="12">
        <f aca="true" t="shared" si="0" ref="C4:C35">+C63+C118+C173</f>
        <v>57</v>
      </c>
      <c r="D4" s="12">
        <f aca="true" t="shared" si="1" ref="D4:N4">+D63+D118+D173</f>
        <v>66</v>
      </c>
      <c r="E4" s="12">
        <f t="shared" si="1"/>
        <v>46</v>
      </c>
      <c r="F4" s="12">
        <f t="shared" si="1"/>
        <v>0</v>
      </c>
      <c r="G4" s="12">
        <f t="shared" si="1"/>
        <v>0</v>
      </c>
      <c r="H4" s="12">
        <f t="shared" si="1"/>
        <v>0</v>
      </c>
      <c r="I4" s="12">
        <f t="shared" si="1"/>
        <v>0</v>
      </c>
      <c r="J4" s="12">
        <f t="shared" si="1"/>
        <v>0</v>
      </c>
      <c r="K4" s="12">
        <f t="shared" si="1"/>
        <v>0</v>
      </c>
      <c r="L4" s="12">
        <f t="shared" si="1"/>
        <v>0</v>
      </c>
      <c r="M4" s="12">
        <f t="shared" si="1"/>
        <v>0</v>
      </c>
      <c r="N4" s="12">
        <f t="shared" si="1"/>
        <v>0</v>
      </c>
      <c r="O4" s="12">
        <f>SUM(C4:N4)</f>
        <v>169</v>
      </c>
    </row>
    <row r="5" spans="1:15" s="16" customFormat="1" ht="30">
      <c r="A5" s="12">
        <v>2</v>
      </c>
      <c r="B5" s="35" t="s">
        <v>101</v>
      </c>
      <c r="C5" s="12">
        <f t="shared" si="0"/>
        <v>0</v>
      </c>
      <c r="D5" s="12">
        <f aca="true" t="shared" si="2" ref="D5:N5">+D64+D119+D174</f>
        <v>0</v>
      </c>
      <c r="E5" s="12">
        <f t="shared" si="2"/>
        <v>1</v>
      </c>
      <c r="F5" s="12">
        <f t="shared" si="2"/>
        <v>0</v>
      </c>
      <c r="G5" s="12">
        <f t="shared" si="2"/>
        <v>0</v>
      </c>
      <c r="H5" s="12">
        <f t="shared" si="2"/>
        <v>0</v>
      </c>
      <c r="I5" s="12">
        <f t="shared" si="2"/>
        <v>0</v>
      </c>
      <c r="J5" s="12">
        <f t="shared" si="2"/>
        <v>0</v>
      </c>
      <c r="K5" s="12">
        <f t="shared" si="2"/>
        <v>0</v>
      </c>
      <c r="L5" s="12">
        <f t="shared" si="2"/>
        <v>0</v>
      </c>
      <c r="M5" s="12">
        <f t="shared" si="2"/>
        <v>0</v>
      </c>
      <c r="N5" s="12">
        <f t="shared" si="2"/>
        <v>0</v>
      </c>
      <c r="O5" s="12">
        <f aca="true" t="shared" si="3" ref="O5:O58">SUM(C5:N5)</f>
        <v>1</v>
      </c>
    </row>
    <row r="6" spans="1:15" s="16" customFormat="1" ht="25.5" customHeight="1">
      <c r="A6" s="12">
        <v>3</v>
      </c>
      <c r="B6" s="35" t="s">
        <v>2</v>
      </c>
      <c r="C6" s="12">
        <f t="shared" si="0"/>
        <v>24</v>
      </c>
      <c r="D6" s="12">
        <f aca="true" t="shared" si="4" ref="D6:N6">+D65+D120+D175</f>
        <v>25</v>
      </c>
      <c r="E6" s="12">
        <f t="shared" si="4"/>
        <v>24</v>
      </c>
      <c r="F6" s="12">
        <f t="shared" si="4"/>
        <v>0</v>
      </c>
      <c r="G6" s="12">
        <f t="shared" si="4"/>
        <v>0</v>
      </c>
      <c r="H6" s="12">
        <f t="shared" si="4"/>
        <v>0</v>
      </c>
      <c r="I6" s="12">
        <f t="shared" si="4"/>
        <v>0</v>
      </c>
      <c r="J6" s="12">
        <f t="shared" si="4"/>
        <v>0</v>
      </c>
      <c r="K6" s="12">
        <f t="shared" si="4"/>
        <v>0</v>
      </c>
      <c r="L6" s="12">
        <f t="shared" si="4"/>
        <v>0</v>
      </c>
      <c r="M6" s="12">
        <f t="shared" si="4"/>
        <v>0</v>
      </c>
      <c r="N6" s="12">
        <f t="shared" si="4"/>
        <v>0</v>
      </c>
      <c r="O6" s="12">
        <f t="shared" si="3"/>
        <v>73</v>
      </c>
    </row>
    <row r="7" spans="1:15" s="16" customFormat="1" ht="25.5" customHeight="1">
      <c r="A7" s="12">
        <v>4</v>
      </c>
      <c r="B7" s="35" t="s">
        <v>3</v>
      </c>
      <c r="C7" s="12">
        <f t="shared" si="0"/>
        <v>6</v>
      </c>
      <c r="D7" s="12">
        <f aca="true" t="shared" si="5" ref="D7:N7">+D66+D121+D176</f>
        <v>10</v>
      </c>
      <c r="E7" s="12">
        <f t="shared" si="5"/>
        <v>5</v>
      </c>
      <c r="F7" s="12">
        <f t="shared" si="5"/>
        <v>0</v>
      </c>
      <c r="G7" s="12">
        <f t="shared" si="5"/>
        <v>0</v>
      </c>
      <c r="H7" s="12">
        <f t="shared" si="5"/>
        <v>0</v>
      </c>
      <c r="I7" s="12">
        <f t="shared" si="5"/>
        <v>0</v>
      </c>
      <c r="J7" s="12">
        <f t="shared" si="5"/>
        <v>0</v>
      </c>
      <c r="K7" s="12">
        <f t="shared" si="5"/>
        <v>0</v>
      </c>
      <c r="L7" s="12">
        <f t="shared" si="5"/>
        <v>0</v>
      </c>
      <c r="M7" s="12">
        <f t="shared" si="5"/>
        <v>0</v>
      </c>
      <c r="N7" s="12">
        <f t="shared" si="5"/>
        <v>0</v>
      </c>
      <c r="O7" s="12">
        <f t="shared" si="3"/>
        <v>21</v>
      </c>
    </row>
    <row r="8" spans="1:15" s="16" customFormat="1" ht="25.5" customHeight="1">
      <c r="A8" s="12">
        <v>5</v>
      </c>
      <c r="B8" s="35" t="s">
        <v>4</v>
      </c>
      <c r="C8" s="12">
        <f t="shared" si="0"/>
        <v>11</v>
      </c>
      <c r="D8" s="12">
        <f aca="true" t="shared" si="6" ref="D8:N8">+D67+D122+D177</f>
        <v>7</v>
      </c>
      <c r="E8" s="12">
        <f t="shared" si="6"/>
        <v>2</v>
      </c>
      <c r="F8" s="12">
        <f t="shared" si="6"/>
        <v>0</v>
      </c>
      <c r="G8" s="12">
        <f t="shared" si="6"/>
        <v>0</v>
      </c>
      <c r="H8" s="12">
        <f t="shared" si="6"/>
        <v>0</v>
      </c>
      <c r="I8" s="12">
        <f t="shared" si="6"/>
        <v>0</v>
      </c>
      <c r="J8" s="12">
        <f t="shared" si="6"/>
        <v>0</v>
      </c>
      <c r="K8" s="12">
        <f t="shared" si="6"/>
        <v>0</v>
      </c>
      <c r="L8" s="12">
        <f t="shared" si="6"/>
        <v>0</v>
      </c>
      <c r="M8" s="12">
        <f t="shared" si="6"/>
        <v>0</v>
      </c>
      <c r="N8" s="12">
        <f t="shared" si="6"/>
        <v>0</v>
      </c>
      <c r="O8" s="12">
        <f t="shared" si="3"/>
        <v>20</v>
      </c>
    </row>
    <row r="9" spans="1:15" s="16" customFormat="1" ht="25.5" customHeight="1">
      <c r="A9" s="12">
        <v>6</v>
      </c>
      <c r="B9" s="35" t="s">
        <v>5</v>
      </c>
      <c r="C9" s="12">
        <f t="shared" si="0"/>
        <v>10</v>
      </c>
      <c r="D9" s="12">
        <f aca="true" t="shared" si="7" ref="D9:N9">+D68+D123+D178</f>
        <v>6</v>
      </c>
      <c r="E9" s="12">
        <f t="shared" si="7"/>
        <v>11</v>
      </c>
      <c r="F9" s="12">
        <f t="shared" si="7"/>
        <v>0</v>
      </c>
      <c r="G9" s="12">
        <f t="shared" si="7"/>
        <v>0</v>
      </c>
      <c r="H9" s="12">
        <f t="shared" si="7"/>
        <v>0</v>
      </c>
      <c r="I9" s="12">
        <f t="shared" si="7"/>
        <v>0</v>
      </c>
      <c r="J9" s="12">
        <f t="shared" si="7"/>
        <v>0</v>
      </c>
      <c r="K9" s="12">
        <f t="shared" si="7"/>
        <v>0</v>
      </c>
      <c r="L9" s="12">
        <f t="shared" si="7"/>
        <v>0</v>
      </c>
      <c r="M9" s="12">
        <f t="shared" si="7"/>
        <v>0</v>
      </c>
      <c r="N9" s="12">
        <f t="shared" si="7"/>
        <v>0</v>
      </c>
      <c r="O9" s="12">
        <f t="shared" si="3"/>
        <v>27</v>
      </c>
    </row>
    <row r="10" spans="1:15" s="16" customFormat="1" ht="25.5" customHeight="1">
      <c r="A10" s="12">
        <v>7</v>
      </c>
      <c r="B10" s="35" t="s">
        <v>6</v>
      </c>
      <c r="C10" s="12">
        <f t="shared" si="0"/>
        <v>271</v>
      </c>
      <c r="D10" s="12">
        <f aca="true" t="shared" si="8" ref="D10:N10">+D69+D124+D179</f>
        <v>222</v>
      </c>
      <c r="E10" s="12">
        <f t="shared" si="8"/>
        <v>163</v>
      </c>
      <c r="F10" s="12">
        <f t="shared" si="8"/>
        <v>0</v>
      </c>
      <c r="G10" s="12">
        <f t="shared" si="8"/>
        <v>0</v>
      </c>
      <c r="H10" s="12">
        <f t="shared" si="8"/>
        <v>0</v>
      </c>
      <c r="I10" s="12">
        <f t="shared" si="8"/>
        <v>0</v>
      </c>
      <c r="J10" s="12">
        <f t="shared" si="8"/>
        <v>0</v>
      </c>
      <c r="K10" s="12">
        <f t="shared" si="8"/>
        <v>0</v>
      </c>
      <c r="L10" s="12">
        <f t="shared" si="8"/>
        <v>0</v>
      </c>
      <c r="M10" s="12">
        <f t="shared" si="8"/>
        <v>0</v>
      </c>
      <c r="N10" s="12">
        <f t="shared" si="8"/>
        <v>0</v>
      </c>
      <c r="O10" s="12">
        <f t="shared" si="3"/>
        <v>656</v>
      </c>
    </row>
    <row r="11" spans="1:15" s="16" customFormat="1" ht="25.5" customHeight="1">
      <c r="A11" s="12">
        <v>8</v>
      </c>
      <c r="B11" s="35" t="s">
        <v>102</v>
      </c>
      <c r="C11" s="12">
        <f t="shared" si="0"/>
        <v>2</v>
      </c>
      <c r="D11" s="12">
        <f aca="true" t="shared" si="9" ref="D11:N11">+D70+D125+D180</f>
        <v>2</v>
      </c>
      <c r="E11" s="12">
        <f t="shared" si="9"/>
        <v>2</v>
      </c>
      <c r="F11" s="12">
        <f t="shared" si="9"/>
        <v>0</v>
      </c>
      <c r="G11" s="12">
        <f t="shared" si="9"/>
        <v>0</v>
      </c>
      <c r="H11" s="12">
        <f t="shared" si="9"/>
        <v>0</v>
      </c>
      <c r="I11" s="12">
        <f t="shared" si="9"/>
        <v>0</v>
      </c>
      <c r="J11" s="12">
        <f t="shared" si="9"/>
        <v>0</v>
      </c>
      <c r="K11" s="12">
        <f t="shared" si="9"/>
        <v>0</v>
      </c>
      <c r="L11" s="12">
        <f t="shared" si="9"/>
        <v>0</v>
      </c>
      <c r="M11" s="12">
        <f t="shared" si="9"/>
        <v>0</v>
      </c>
      <c r="N11" s="12">
        <f t="shared" si="9"/>
        <v>0</v>
      </c>
      <c r="O11" s="12">
        <f t="shared" si="3"/>
        <v>6</v>
      </c>
    </row>
    <row r="12" spans="1:15" s="16" customFormat="1" ht="25.5" customHeight="1">
      <c r="A12" s="97">
        <v>9</v>
      </c>
      <c r="B12" s="35" t="s">
        <v>44</v>
      </c>
      <c r="C12" s="12">
        <f t="shared" si="0"/>
        <v>35</v>
      </c>
      <c r="D12" s="12">
        <f aca="true" t="shared" si="10" ref="D12:N12">+D71+D126+D181</f>
        <v>34</v>
      </c>
      <c r="E12" s="12">
        <f t="shared" si="10"/>
        <v>30</v>
      </c>
      <c r="F12" s="12">
        <f t="shared" si="10"/>
        <v>0</v>
      </c>
      <c r="G12" s="12">
        <f t="shared" si="10"/>
        <v>0</v>
      </c>
      <c r="H12" s="12">
        <f t="shared" si="10"/>
        <v>0</v>
      </c>
      <c r="I12" s="12">
        <f t="shared" si="10"/>
        <v>0</v>
      </c>
      <c r="J12" s="12">
        <f t="shared" si="10"/>
        <v>0</v>
      </c>
      <c r="K12" s="12">
        <f t="shared" si="10"/>
        <v>0</v>
      </c>
      <c r="L12" s="12">
        <f t="shared" si="10"/>
        <v>0</v>
      </c>
      <c r="M12" s="12">
        <f t="shared" si="10"/>
        <v>0</v>
      </c>
      <c r="N12" s="12">
        <f t="shared" si="10"/>
        <v>0</v>
      </c>
      <c r="O12" s="12">
        <f t="shared" si="3"/>
        <v>99</v>
      </c>
    </row>
    <row r="13" spans="1:15" s="16" customFormat="1" ht="25.5" customHeight="1">
      <c r="A13" s="98"/>
      <c r="B13" s="37" t="s">
        <v>7</v>
      </c>
      <c r="C13" s="13">
        <f t="shared" si="0"/>
        <v>15</v>
      </c>
      <c r="D13" s="13">
        <f aca="true" t="shared" si="11" ref="D13:N13">+D72+D127+D182</f>
        <v>15</v>
      </c>
      <c r="E13" s="13">
        <f t="shared" si="11"/>
        <v>10</v>
      </c>
      <c r="F13" s="13">
        <f t="shared" si="11"/>
        <v>0</v>
      </c>
      <c r="G13" s="13">
        <f t="shared" si="11"/>
        <v>0</v>
      </c>
      <c r="H13" s="13">
        <f t="shared" si="11"/>
        <v>0</v>
      </c>
      <c r="I13" s="13">
        <f t="shared" si="11"/>
        <v>0</v>
      </c>
      <c r="J13" s="13">
        <f t="shared" si="11"/>
        <v>0</v>
      </c>
      <c r="K13" s="13">
        <f t="shared" si="11"/>
        <v>0</v>
      </c>
      <c r="L13" s="13">
        <f t="shared" si="11"/>
        <v>0</v>
      </c>
      <c r="M13" s="13">
        <f t="shared" si="11"/>
        <v>0</v>
      </c>
      <c r="N13" s="13">
        <f t="shared" si="11"/>
        <v>0</v>
      </c>
      <c r="O13" s="13">
        <f t="shared" si="3"/>
        <v>40</v>
      </c>
    </row>
    <row r="14" spans="1:15" s="16" customFormat="1" ht="25.5" customHeight="1">
      <c r="A14" s="99"/>
      <c r="B14" s="37" t="s">
        <v>8</v>
      </c>
      <c r="C14" s="13">
        <f t="shared" si="0"/>
        <v>20</v>
      </c>
      <c r="D14" s="13">
        <f aca="true" t="shared" si="12" ref="D14:N14">+D73+D128+D183</f>
        <v>19</v>
      </c>
      <c r="E14" s="13">
        <f t="shared" si="12"/>
        <v>20</v>
      </c>
      <c r="F14" s="13">
        <f t="shared" si="12"/>
        <v>0</v>
      </c>
      <c r="G14" s="13">
        <f t="shared" si="12"/>
        <v>0</v>
      </c>
      <c r="H14" s="13">
        <f t="shared" si="12"/>
        <v>0</v>
      </c>
      <c r="I14" s="13">
        <f t="shared" si="12"/>
        <v>0</v>
      </c>
      <c r="J14" s="13">
        <f t="shared" si="12"/>
        <v>0</v>
      </c>
      <c r="K14" s="13">
        <f t="shared" si="12"/>
        <v>0</v>
      </c>
      <c r="L14" s="13">
        <f t="shared" si="12"/>
        <v>0</v>
      </c>
      <c r="M14" s="13">
        <f t="shared" si="12"/>
        <v>0</v>
      </c>
      <c r="N14" s="13">
        <f t="shared" si="12"/>
        <v>0</v>
      </c>
      <c r="O14" s="13">
        <f t="shared" si="3"/>
        <v>59</v>
      </c>
    </row>
    <row r="15" spans="1:15" s="16" customFormat="1" ht="30">
      <c r="A15" s="12">
        <v>10</v>
      </c>
      <c r="B15" s="36" t="s">
        <v>114</v>
      </c>
      <c r="C15" s="12">
        <f t="shared" si="0"/>
        <v>12</v>
      </c>
      <c r="D15" s="12">
        <f aca="true" t="shared" si="13" ref="D15:N15">+D74+D129+D184</f>
        <v>4</v>
      </c>
      <c r="E15" s="12">
        <f t="shared" si="13"/>
        <v>4</v>
      </c>
      <c r="F15" s="12">
        <f t="shared" si="13"/>
        <v>0</v>
      </c>
      <c r="G15" s="12">
        <f t="shared" si="13"/>
        <v>0</v>
      </c>
      <c r="H15" s="12">
        <f t="shared" si="13"/>
        <v>0</v>
      </c>
      <c r="I15" s="12">
        <f t="shared" si="13"/>
        <v>0</v>
      </c>
      <c r="J15" s="12">
        <f t="shared" si="13"/>
        <v>0</v>
      </c>
      <c r="K15" s="12">
        <f t="shared" si="13"/>
        <v>0</v>
      </c>
      <c r="L15" s="12">
        <f t="shared" si="13"/>
        <v>0</v>
      </c>
      <c r="M15" s="12">
        <f t="shared" si="13"/>
        <v>0</v>
      </c>
      <c r="N15" s="12">
        <f t="shared" si="13"/>
        <v>0</v>
      </c>
      <c r="O15" s="12">
        <f t="shared" si="3"/>
        <v>20</v>
      </c>
    </row>
    <row r="16" spans="1:15" s="16" customFormat="1" ht="51" customHeight="1">
      <c r="A16" s="12">
        <v>11</v>
      </c>
      <c r="B16" s="35" t="s">
        <v>104</v>
      </c>
      <c r="C16" s="12">
        <f t="shared" si="0"/>
        <v>20</v>
      </c>
      <c r="D16" s="12">
        <f aca="true" t="shared" si="14" ref="D16:N16">+D75+D130+D185</f>
        <v>0</v>
      </c>
      <c r="E16" s="12">
        <f t="shared" si="14"/>
        <v>4</v>
      </c>
      <c r="F16" s="12">
        <f t="shared" si="14"/>
        <v>0</v>
      </c>
      <c r="G16" s="12">
        <f t="shared" si="14"/>
        <v>0</v>
      </c>
      <c r="H16" s="12">
        <f t="shared" si="14"/>
        <v>0</v>
      </c>
      <c r="I16" s="12">
        <f t="shared" si="14"/>
        <v>0</v>
      </c>
      <c r="J16" s="12">
        <f t="shared" si="14"/>
        <v>0</v>
      </c>
      <c r="K16" s="12">
        <f t="shared" si="14"/>
        <v>0</v>
      </c>
      <c r="L16" s="12">
        <f t="shared" si="14"/>
        <v>0</v>
      </c>
      <c r="M16" s="12">
        <f t="shared" si="14"/>
        <v>0</v>
      </c>
      <c r="N16" s="12">
        <f t="shared" si="14"/>
        <v>0</v>
      </c>
      <c r="O16" s="12">
        <f t="shared" si="3"/>
        <v>24</v>
      </c>
    </row>
    <row r="17" spans="1:15" s="16" customFormat="1" ht="30">
      <c r="A17" s="12">
        <v>12</v>
      </c>
      <c r="B17" s="36" t="s">
        <v>127</v>
      </c>
      <c r="C17" s="12">
        <f t="shared" si="0"/>
        <v>63</v>
      </c>
      <c r="D17" s="12">
        <f aca="true" t="shared" si="15" ref="D17:N17">+D76+D131+D186</f>
        <v>40</v>
      </c>
      <c r="E17" s="12">
        <f t="shared" si="15"/>
        <v>37</v>
      </c>
      <c r="F17" s="12">
        <f t="shared" si="15"/>
        <v>0</v>
      </c>
      <c r="G17" s="12">
        <f t="shared" si="15"/>
        <v>0</v>
      </c>
      <c r="H17" s="12">
        <f t="shared" si="15"/>
        <v>0</v>
      </c>
      <c r="I17" s="12">
        <f t="shared" si="15"/>
        <v>0</v>
      </c>
      <c r="J17" s="12">
        <f t="shared" si="15"/>
        <v>0</v>
      </c>
      <c r="K17" s="12">
        <f t="shared" si="15"/>
        <v>0</v>
      </c>
      <c r="L17" s="12">
        <f t="shared" si="15"/>
        <v>0</v>
      </c>
      <c r="M17" s="12">
        <f t="shared" si="15"/>
        <v>0</v>
      </c>
      <c r="N17" s="12">
        <f t="shared" si="15"/>
        <v>0</v>
      </c>
      <c r="O17" s="22"/>
    </row>
    <row r="18" spans="1:15" s="16" customFormat="1" ht="25.5" customHeight="1">
      <c r="A18" s="12">
        <v>13</v>
      </c>
      <c r="B18" s="35" t="s">
        <v>9</v>
      </c>
      <c r="C18" s="12">
        <f t="shared" si="0"/>
        <v>0</v>
      </c>
      <c r="D18" s="12">
        <f aca="true" t="shared" si="16" ref="D18:N18">+D77+D132+D187</f>
        <v>0</v>
      </c>
      <c r="E18" s="12">
        <f t="shared" si="16"/>
        <v>0</v>
      </c>
      <c r="F18" s="12">
        <f t="shared" si="16"/>
        <v>0</v>
      </c>
      <c r="G18" s="12">
        <f t="shared" si="16"/>
        <v>0</v>
      </c>
      <c r="H18" s="12">
        <f t="shared" si="16"/>
        <v>0</v>
      </c>
      <c r="I18" s="12">
        <f t="shared" si="16"/>
        <v>0</v>
      </c>
      <c r="J18" s="12">
        <f t="shared" si="16"/>
        <v>0</v>
      </c>
      <c r="K18" s="12">
        <f t="shared" si="16"/>
        <v>0</v>
      </c>
      <c r="L18" s="12">
        <f t="shared" si="16"/>
        <v>0</v>
      </c>
      <c r="M18" s="12">
        <f t="shared" si="16"/>
        <v>0</v>
      </c>
      <c r="N18" s="12">
        <f t="shared" si="16"/>
        <v>0</v>
      </c>
      <c r="O18" s="12">
        <f t="shared" si="3"/>
        <v>0</v>
      </c>
    </row>
    <row r="19" spans="1:15" s="16" customFormat="1" ht="25.5" customHeight="1">
      <c r="A19" s="12">
        <v>14</v>
      </c>
      <c r="B19" s="35" t="s">
        <v>10</v>
      </c>
      <c r="C19" s="12">
        <f t="shared" si="0"/>
        <v>0</v>
      </c>
      <c r="D19" s="12">
        <f aca="true" t="shared" si="17" ref="D19:N19">+D78+D133+D188</f>
        <v>0</v>
      </c>
      <c r="E19" s="12">
        <f t="shared" si="17"/>
        <v>0</v>
      </c>
      <c r="F19" s="12">
        <f t="shared" si="17"/>
        <v>0</v>
      </c>
      <c r="G19" s="12">
        <f t="shared" si="17"/>
        <v>0</v>
      </c>
      <c r="H19" s="12">
        <f t="shared" si="17"/>
        <v>0</v>
      </c>
      <c r="I19" s="12">
        <f t="shared" si="17"/>
        <v>0</v>
      </c>
      <c r="J19" s="12">
        <f t="shared" si="17"/>
        <v>0</v>
      </c>
      <c r="K19" s="12">
        <f t="shared" si="17"/>
        <v>0</v>
      </c>
      <c r="L19" s="12">
        <f t="shared" si="17"/>
        <v>0</v>
      </c>
      <c r="M19" s="12">
        <f t="shared" si="17"/>
        <v>0</v>
      </c>
      <c r="N19" s="12">
        <f t="shared" si="17"/>
        <v>0</v>
      </c>
      <c r="O19" s="12">
        <f t="shared" si="3"/>
        <v>0</v>
      </c>
    </row>
    <row r="20" spans="1:15" s="16" customFormat="1" ht="25.5" customHeight="1">
      <c r="A20" s="12">
        <v>15</v>
      </c>
      <c r="B20" s="35" t="s">
        <v>11</v>
      </c>
      <c r="C20" s="12">
        <f t="shared" si="0"/>
        <v>0</v>
      </c>
      <c r="D20" s="12">
        <f aca="true" t="shared" si="18" ref="D20:N20">+D79+D134+D189</f>
        <v>0</v>
      </c>
      <c r="E20" s="12">
        <f t="shared" si="18"/>
        <v>0</v>
      </c>
      <c r="F20" s="12">
        <f t="shared" si="18"/>
        <v>0</v>
      </c>
      <c r="G20" s="12">
        <f t="shared" si="18"/>
        <v>0</v>
      </c>
      <c r="H20" s="12">
        <f t="shared" si="18"/>
        <v>0</v>
      </c>
      <c r="I20" s="12">
        <f t="shared" si="18"/>
        <v>0</v>
      </c>
      <c r="J20" s="12">
        <f t="shared" si="18"/>
        <v>0</v>
      </c>
      <c r="K20" s="12">
        <f t="shared" si="18"/>
        <v>0</v>
      </c>
      <c r="L20" s="12">
        <f t="shared" si="18"/>
        <v>0</v>
      </c>
      <c r="M20" s="12">
        <f t="shared" si="18"/>
        <v>0</v>
      </c>
      <c r="N20" s="12">
        <f t="shared" si="18"/>
        <v>0</v>
      </c>
      <c r="O20" s="12">
        <f t="shared" si="3"/>
        <v>0</v>
      </c>
    </row>
    <row r="21" spans="1:15" s="16" customFormat="1" ht="25.5" customHeight="1">
      <c r="A21" s="12">
        <v>16</v>
      </c>
      <c r="B21" s="35" t="s">
        <v>12</v>
      </c>
      <c r="C21" s="12">
        <f t="shared" si="0"/>
        <v>10</v>
      </c>
      <c r="D21" s="12">
        <f aca="true" t="shared" si="19" ref="D21:N21">+D80+D135+D190</f>
        <v>8</v>
      </c>
      <c r="E21" s="12">
        <f t="shared" si="19"/>
        <v>7</v>
      </c>
      <c r="F21" s="12">
        <f t="shared" si="19"/>
        <v>0</v>
      </c>
      <c r="G21" s="12">
        <f t="shared" si="19"/>
        <v>0</v>
      </c>
      <c r="H21" s="12">
        <f t="shared" si="19"/>
        <v>0</v>
      </c>
      <c r="I21" s="12">
        <f t="shared" si="19"/>
        <v>0</v>
      </c>
      <c r="J21" s="12">
        <f t="shared" si="19"/>
        <v>0</v>
      </c>
      <c r="K21" s="12">
        <f t="shared" si="19"/>
        <v>0</v>
      </c>
      <c r="L21" s="12">
        <f t="shared" si="19"/>
        <v>0</v>
      </c>
      <c r="M21" s="12">
        <f t="shared" si="19"/>
        <v>0</v>
      </c>
      <c r="N21" s="12">
        <f t="shared" si="19"/>
        <v>0</v>
      </c>
      <c r="O21" s="12">
        <f t="shared" si="3"/>
        <v>25</v>
      </c>
    </row>
    <row r="22" spans="1:15" s="16" customFormat="1" ht="25.5" customHeight="1">
      <c r="A22" s="12">
        <v>17</v>
      </c>
      <c r="B22" s="35" t="s">
        <v>13</v>
      </c>
      <c r="C22" s="12">
        <f t="shared" si="0"/>
        <v>56</v>
      </c>
      <c r="D22" s="12">
        <f aca="true" t="shared" si="20" ref="D22:N22">+D81+D136+D191</f>
        <v>24</v>
      </c>
      <c r="E22" s="12">
        <f t="shared" si="20"/>
        <v>16</v>
      </c>
      <c r="F22" s="12">
        <f t="shared" si="20"/>
        <v>0</v>
      </c>
      <c r="G22" s="12">
        <f t="shared" si="20"/>
        <v>0</v>
      </c>
      <c r="H22" s="12">
        <f t="shared" si="20"/>
        <v>0</v>
      </c>
      <c r="I22" s="12">
        <f t="shared" si="20"/>
        <v>0</v>
      </c>
      <c r="J22" s="12">
        <f t="shared" si="20"/>
        <v>0</v>
      </c>
      <c r="K22" s="12">
        <f t="shared" si="20"/>
        <v>0</v>
      </c>
      <c r="L22" s="12">
        <f t="shared" si="20"/>
        <v>0</v>
      </c>
      <c r="M22" s="12">
        <f t="shared" si="20"/>
        <v>0</v>
      </c>
      <c r="N22" s="12">
        <f t="shared" si="20"/>
        <v>0</v>
      </c>
      <c r="O22" s="12">
        <f t="shared" si="3"/>
        <v>96</v>
      </c>
    </row>
    <row r="23" spans="1:15" s="16" customFormat="1" ht="34.5" customHeight="1">
      <c r="A23" s="12">
        <v>18</v>
      </c>
      <c r="B23" s="35" t="s">
        <v>14</v>
      </c>
      <c r="C23" s="12">
        <f t="shared" si="0"/>
        <v>0</v>
      </c>
      <c r="D23" s="12">
        <f aca="true" t="shared" si="21" ref="D23:J23">+D82+D137+D192</f>
        <v>0</v>
      </c>
      <c r="E23" s="12">
        <f t="shared" si="21"/>
        <v>0</v>
      </c>
      <c r="F23" s="12">
        <f t="shared" si="21"/>
        <v>0</v>
      </c>
      <c r="G23" s="12">
        <f t="shared" si="21"/>
        <v>0</v>
      </c>
      <c r="H23" s="12">
        <f t="shared" si="21"/>
        <v>0</v>
      </c>
      <c r="I23" s="12">
        <f t="shared" si="21"/>
        <v>0</v>
      </c>
      <c r="J23" s="12">
        <f t="shared" si="21"/>
        <v>0</v>
      </c>
      <c r="K23" s="12">
        <f aca="true" t="shared" si="22" ref="D23:N38">+K82+K137+K192</f>
        <v>0</v>
      </c>
      <c r="L23" s="12">
        <f t="shared" si="22"/>
        <v>0</v>
      </c>
      <c r="M23" s="12">
        <f t="shared" si="22"/>
        <v>0</v>
      </c>
      <c r="N23" s="12">
        <f t="shared" si="22"/>
        <v>0</v>
      </c>
      <c r="O23" s="12">
        <f t="shared" si="3"/>
        <v>0</v>
      </c>
    </row>
    <row r="24" spans="1:15" s="16" customFormat="1" ht="33" customHeight="1">
      <c r="A24" s="12">
        <v>19</v>
      </c>
      <c r="B24" s="35" t="s">
        <v>15</v>
      </c>
      <c r="C24" s="12">
        <f t="shared" si="0"/>
        <v>0</v>
      </c>
      <c r="D24" s="12">
        <f t="shared" si="22"/>
        <v>0</v>
      </c>
      <c r="E24" s="12">
        <f t="shared" si="22"/>
        <v>228</v>
      </c>
      <c r="F24" s="12">
        <f t="shared" si="22"/>
        <v>0</v>
      </c>
      <c r="G24" s="12">
        <f t="shared" si="22"/>
        <v>0</v>
      </c>
      <c r="H24" s="12">
        <f t="shared" si="22"/>
        <v>0</v>
      </c>
      <c r="I24" s="12">
        <f t="shared" si="22"/>
        <v>0</v>
      </c>
      <c r="J24" s="12">
        <f t="shared" si="22"/>
        <v>0</v>
      </c>
      <c r="K24" s="12">
        <f t="shared" si="22"/>
        <v>0</v>
      </c>
      <c r="L24" s="12">
        <f t="shared" si="22"/>
        <v>0</v>
      </c>
      <c r="M24" s="12">
        <f t="shared" si="22"/>
        <v>0</v>
      </c>
      <c r="N24" s="12">
        <f t="shared" si="22"/>
        <v>0</v>
      </c>
      <c r="O24" s="12">
        <f t="shared" si="3"/>
        <v>228</v>
      </c>
    </row>
    <row r="25" spans="1:15" s="16" customFormat="1" ht="25.5" customHeight="1">
      <c r="A25" s="12">
        <v>20</v>
      </c>
      <c r="B25" s="35" t="s">
        <v>16</v>
      </c>
      <c r="C25" s="12">
        <f t="shared" si="0"/>
        <v>4</v>
      </c>
      <c r="D25" s="12">
        <f t="shared" si="22"/>
        <v>5</v>
      </c>
      <c r="E25" s="12">
        <f t="shared" si="22"/>
        <v>4</v>
      </c>
      <c r="F25" s="12">
        <f t="shared" si="22"/>
        <v>0</v>
      </c>
      <c r="G25" s="12">
        <f t="shared" si="22"/>
        <v>0</v>
      </c>
      <c r="H25" s="12">
        <f t="shared" si="22"/>
        <v>0</v>
      </c>
      <c r="I25" s="12">
        <f t="shared" si="22"/>
        <v>0</v>
      </c>
      <c r="J25" s="12">
        <f t="shared" si="22"/>
        <v>0</v>
      </c>
      <c r="K25" s="12">
        <f t="shared" si="22"/>
        <v>0</v>
      </c>
      <c r="L25" s="12">
        <f t="shared" si="22"/>
        <v>0</v>
      </c>
      <c r="M25" s="12">
        <f t="shared" si="22"/>
        <v>0</v>
      </c>
      <c r="N25" s="12">
        <f t="shared" si="22"/>
        <v>0</v>
      </c>
      <c r="O25" s="12">
        <f t="shared" si="3"/>
        <v>13</v>
      </c>
    </row>
    <row r="26" spans="1:15" s="16" customFormat="1" ht="25.5" customHeight="1">
      <c r="A26" s="12">
        <v>21</v>
      </c>
      <c r="B26" s="35" t="s">
        <v>17</v>
      </c>
      <c r="C26" s="12">
        <f t="shared" si="0"/>
        <v>21</v>
      </c>
      <c r="D26" s="12">
        <f t="shared" si="22"/>
        <v>10</v>
      </c>
      <c r="E26" s="12">
        <f t="shared" si="22"/>
        <v>21</v>
      </c>
      <c r="F26" s="12">
        <f t="shared" si="22"/>
        <v>0</v>
      </c>
      <c r="G26" s="12">
        <f t="shared" si="22"/>
        <v>0</v>
      </c>
      <c r="H26" s="12">
        <f t="shared" si="22"/>
        <v>0</v>
      </c>
      <c r="I26" s="12">
        <f t="shared" si="22"/>
        <v>0</v>
      </c>
      <c r="J26" s="12">
        <f t="shared" si="22"/>
        <v>0</v>
      </c>
      <c r="K26" s="12">
        <f t="shared" si="22"/>
        <v>0</v>
      </c>
      <c r="L26" s="12">
        <f t="shared" si="22"/>
        <v>0</v>
      </c>
      <c r="M26" s="12">
        <f t="shared" si="22"/>
        <v>0</v>
      </c>
      <c r="N26" s="12">
        <f t="shared" si="22"/>
        <v>0</v>
      </c>
      <c r="O26" s="12">
        <f t="shared" si="3"/>
        <v>52</v>
      </c>
    </row>
    <row r="27" spans="1:15" s="16" customFormat="1" ht="25.5" customHeight="1">
      <c r="A27" s="12">
        <v>22</v>
      </c>
      <c r="B27" s="35" t="s">
        <v>18</v>
      </c>
      <c r="C27" s="12">
        <f t="shared" si="0"/>
        <v>9</v>
      </c>
      <c r="D27" s="12">
        <f t="shared" si="22"/>
        <v>4</v>
      </c>
      <c r="E27" s="12">
        <f t="shared" si="22"/>
        <v>1</v>
      </c>
      <c r="F27" s="12">
        <f t="shared" si="22"/>
        <v>0</v>
      </c>
      <c r="G27" s="12">
        <f t="shared" si="22"/>
        <v>0</v>
      </c>
      <c r="H27" s="12">
        <f t="shared" si="22"/>
        <v>0</v>
      </c>
      <c r="I27" s="12">
        <f t="shared" si="22"/>
        <v>0</v>
      </c>
      <c r="J27" s="12">
        <f t="shared" si="22"/>
        <v>0</v>
      </c>
      <c r="K27" s="12">
        <f t="shared" si="22"/>
        <v>0</v>
      </c>
      <c r="L27" s="12">
        <f t="shared" si="22"/>
        <v>0</v>
      </c>
      <c r="M27" s="12">
        <f t="shared" si="22"/>
        <v>0</v>
      </c>
      <c r="N27" s="12">
        <f t="shared" si="22"/>
        <v>0</v>
      </c>
      <c r="O27" s="12">
        <f t="shared" si="3"/>
        <v>14</v>
      </c>
    </row>
    <row r="28" spans="1:15" s="16" customFormat="1" ht="25.5" customHeight="1">
      <c r="A28" s="12">
        <v>23</v>
      </c>
      <c r="B28" s="35" t="s">
        <v>105</v>
      </c>
      <c r="C28" s="12">
        <f t="shared" si="0"/>
        <v>0</v>
      </c>
      <c r="D28" s="12">
        <f t="shared" si="22"/>
        <v>0</v>
      </c>
      <c r="E28" s="12">
        <f t="shared" si="22"/>
        <v>0</v>
      </c>
      <c r="F28" s="12">
        <f t="shared" si="22"/>
        <v>0</v>
      </c>
      <c r="G28" s="12">
        <f t="shared" si="22"/>
        <v>0</v>
      </c>
      <c r="H28" s="12">
        <f t="shared" si="22"/>
        <v>0</v>
      </c>
      <c r="I28" s="12">
        <f t="shared" si="22"/>
        <v>0</v>
      </c>
      <c r="J28" s="12">
        <f t="shared" si="22"/>
        <v>0</v>
      </c>
      <c r="K28" s="12">
        <f t="shared" si="22"/>
        <v>0</v>
      </c>
      <c r="L28" s="12">
        <f t="shared" si="22"/>
        <v>0</v>
      </c>
      <c r="M28" s="12">
        <f t="shared" si="22"/>
        <v>0</v>
      </c>
      <c r="N28" s="12">
        <f t="shared" si="22"/>
        <v>0</v>
      </c>
      <c r="O28" s="12">
        <f t="shared" si="3"/>
        <v>0</v>
      </c>
    </row>
    <row r="29" spans="1:15" s="16" customFormat="1" ht="25.5" customHeight="1">
      <c r="A29" s="97">
        <v>24</v>
      </c>
      <c r="B29" s="35" t="s">
        <v>20</v>
      </c>
      <c r="C29" s="12">
        <f t="shared" si="0"/>
        <v>0</v>
      </c>
      <c r="D29" s="12">
        <f t="shared" si="22"/>
        <v>0</v>
      </c>
      <c r="E29" s="12">
        <f t="shared" si="22"/>
        <v>1</v>
      </c>
      <c r="F29" s="12">
        <f t="shared" si="22"/>
        <v>0</v>
      </c>
      <c r="G29" s="12">
        <f t="shared" si="22"/>
        <v>0</v>
      </c>
      <c r="H29" s="12">
        <f t="shared" si="22"/>
        <v>0</v>
      </c>
      <c r="I29" s="12">
        <f t="shared" si="22"/>
        <v>0</v>
      </c>
      <c r="J29" s="12">
        <f t="shared" si="22"/>
        <v>0</v>
      </c>
      <c r="K29" s="12">
        <f t="shared" si="22"/>
        <v>0</v>
      </c>
      <c r="L29" s="12">
        <f t="shared" si="22"/>
        <v>0</v>
      </c>
      <c r="M29" s="12">
        <f t="shared" si="22"/>
        <v>0</v>
      </c>
      <c r="N29" s="12">
        <f t="shared" si="22"/>
        <v>0</v>
      </c>
      <c r="O29" s="12">
        <f t="shared" si="3"/>
        <v>1</v>
      </c>
    </row>
    <row r="30" spans="1:15" s="16" customFormat="1" ht="25.5" customHeight="1">
      <c r="A30" s="98"/>
      <c r="B30" s="37" t="s">
        <v>21</v>
      </c>
      <c r="C30" s="13">
        <f t="shared" si="0"/>
        <v>0</v>
      </c>
      <c r="D30" s="13">
        <f t="shared" si="22"/>
        <v>0</v>
      </c>
      <c r="E30" s="13">
        <f t="shared" si="22"/>
        <v>1</v>
      </c>
      <c r="F30" s="13">
        <f t="shared" si="22"/>
        <v>0</v>
      </c>
      <c r="G30" s="13">
        <f t="shared" si="22"/>
        <v>0</v>
      </c>
      <c r="H30" s="13">
        <f t="shared" si="22"/>
        <v>0</v>
      </c>
      <c r="I30" s="13">
        <f t="shared" si="22"/>
        <v>0</v>
      </c>
      <c r="J30" s="13">
        <f t="shared" si="22"/>
        <v>0</v>
      </c>
      <c r="K30" s="13">
        <f t="shared" si="22"/>
        <v>0</v>
      </c>
      <c r="L30" s="13">
        <f t="shared" si="22"/>
        <v>0</v>
      </c>
      <c r="M30" s="13">
        <f t="shared" si="22"/>
        <v>0</v>
      </c>
      <c r="N30" s="13">
        <f t="shared" si="22"/>
        <v>0</v>
      </c>
      <c r="O30" s="13">
        <f t="shared" si="3"/>
        <v>1</v>
      </c>
    </row>
    <row r="31" spans="1:15" s="16" customFormat="1" ht="25.5" customHeight="1">
      <c r="A31" s="98"/>
      <c r="B31" s="37" t="s">
        <v>22</v>
      </c>
      <c r="C31" s="13">
        <f t="shared" si="0"/>
        <v>0</v>
      </c>
      <c r="D31" s="13">
        <f t="shared" si="22"/>
        <v>0</v>
      </c>
      <c r="E31" s="13">
        <f t="shared" si="22"/>
        <v>0</v>
      </c>
      <c r="F31" s="13">
        <f t="shared" si="22"/>
        <v>0</v>
      </c>
      <c r="G31" s="13">
        <f t="shared" si="22"/>
        <v>0</v>
      </c>
      <c r="H31" s="13">
        <f t="shared" si="22"/>
        <v>0</v>
      </c>
      <c r="I31" s="13">
        <f t="shared" si="22"/>
        <v>0</v>
      </c>
      <c r="J31" s="13">
        <f t="shared" si="22"/>
        <v>0</v>
      </c>
      <c r="K31" s="13">
        <f t="shared" si="22"/>
        <v>0</v>
      </c>
      <c r="L31" s="13">
        <f t="shared" si="22"/>
        <v>0</v>
      </c>
      <c r="M31" s="13">
        <f t="shared" si="22"/>
        <v>0</v>
      </c>
      <c r="N31" s="13">
        <f t="shared" si="22"/>
        <v>0</v>
      </c>
      <c r="O31" s="13">
        <f t="shared" si="3"/>
        <v>0</v>
      </c>
    </row>
    <row r="32" spans="1:15" s="16" customFormat="1" ht="25.5" customHeight="1">
      <c r="A32" s="99"/>
      <c r="B32" s="37" t="s">
        <v>23</v>
      </c>
      <c r="C32" s="13">
        <f t="shared" si="0"/>
        <v>0</v>
      </c>
      <c r="D32" s="13">
        <f t="shared" si="22"/>
        <v>0</v>
      </c>
      <c r="E32" s="13">
        <f t="shared" si="22"/>
        <v>0</v>
      </c>
      <c r="F32" s="13">
        <f t="shared" si="22"/>
        <v>0</v>
      </c>
      <c r="G32" s="13">
        <f t="shared" si="22"/>
        <v>0</v>
      </c>
      <c r="H32" s="13">
        <f t="shared" si="22"/>
        <v>0</v>
      </c>
      <c r="I32" s="13">
        <f t="shared" si="22"/>
        <v>0</v>
      </c>
      <c r="J32" s="13">
        <f t="shared" si="22"/>
        <v>0</v>
      </c>
      <c r="K32" s="13">
        <f t="shared" si="22"/>
        <v>0</v>
      </c>
      <c r="L32" s="13">
        <f t="shared" si="22"/>
        <v>0</v>
      </c>
      <c r="M32" s="13">
        <f t="shared" si="22"/>
        <v>0</v>
      </c>
      <c r="N32" s="13">
        <f t="shared" si="22"/>
        <v>0</v>
      </c>
      <c r="O32" s="13">
        <f t="shared" si="3"/>
        <v>0</v>
      </c>
    </row>
    <row r="33" spans="1:15" s="16" customFormat="1" ht="25.5" customHeight="1">
      <c r="A33" s="30">
        <v>25</v>
      </c>
      <c r="B33" s="35" t="s">
        <v>24</v>
      </c>
      <c r="C33" s="12">
        <f t="shared" si="0"/>
        <v>7</v>
      </c>
      <c r="D33" s="12">
        <f t="shared" si="22"/>
        <v>6</v>
      </c>
      <c r="E33" s="12">
        <f t="shared" si="22"/>
        <v>1</v>
      </c>
      <c r="F33" s="12">
        <f t="shared" si="22"/>
        <v>0</v>
      </c>
      <c r="G33" s="12">
        <f t="shared" si="22"/>
        <v>0</v>
      </c>
      <c r="H33" s="12">
        <f t="shared" si="22"/>
        <v>0</v>
      </c>
      <c r="I33" s="12">
        <f t="shared" si="22"/>
        <v>0</v>
      </c>
      <c r="J33" s="12">
        <f t="shared" si="22"/>
        <v>0</v>
      </c>
      <c r="K33" s="12">
        <f t="shared" si="22"/>
        <v>0</v>
      </c>
      <c r="L33" s="12">
        <f t="shared" si="22"/>
        <v>0</v>
      </c>
      <c r="M33" s="12">
        <f t="shared" si="22"/>
        <v>0</v>
      </c>
      <c r="N33" s="12">
        <f t="shared" si="22"/>
        <v>0</v>
      </c>
      <c r="O33" s="12">
        <f t="shared" si="3"/>
        <v>14</v>
      </c>
    </row>
    <row r="34" spans="1:15" s="16" customFormat="1" ht="25.5" customHeight="1">
      <c r="A34" s="98">
        <v>26</v>
      </c>
      <c r="B34" s="35" t="s">
        <v>25</v>
      </c>
      <c r="C34" s="12">
        <f t="shared" si="0"/>
        <v>1</v>
      </c>
      <c r="D34" s="12">
        <f t="shared" si="22"/>
        <v>3</v>
      </c>
      <c r="E34" s="12">
        <f t="shared" si="22"/>
        <v>0</v>
      </c>
      <c r="F34" s="12">
        <f t="shared" si="22"/>
        <v>0</v>
      </c>
      <c r="G34" s="12">
        <f t="shared" si="22"/>
        <v>0</v>
      </c>
      <c r="H34" s="12">
        <f t="shared" si="22"/>
        <v>0</v>
      </c>
      <c r="I34" s="12">
        <f t="shared" si="22"/>
        <v>0</v>
      </c>
      <c r="J34" s="12">
        <f t="shared" si="22"/>
        <v>0</v>
      </c>
      <c r="K34" s="12">
        <f t="shared" si="22"/>
        <v>0</v>
      </c>
      <c r="L34" s="12">
        <f t="shared" si="22"/>
        <v>0</v>
      </c>
      <c r="M34" s="12">
        <f t="shared" si="22"/>
        <v>0</v>
      </c>
      <c r="N34" s="12">
        <f t="shared" si="22"/>
        <v>0</v>
      </c>
      <c r="O34" s="12">
        <f t="shared" si="3"/>
        <v>4</v>
      </c>
    </row>
    <row r="35" spans="1:15" s="16" customFormat="1" ht="25.5" customHeight="1">
      <c r="A35" s="98"/>
      <c r="B35" s="37" t="s">
        <v>26</v>
      </c>
      <c r="C35" s="13">
        <f t="shared" si="0"/>
        <v>0</v>
      </c>
      <c r="D35" s="13">
        <f t="shared" si="22"/>
        <v>0</v>
      </c>
      <c r="E35" s="13">
        <f t="shared" si="22"/>
        <v>0</v>
      </c>
      <c r="F35" s="13">
        <f t="shared" si="22"/>
        <v>0</v>
      </c>
      <c r="G35" s="13">
        <f t="shared" si="22"/>
        <v>0</v>
      </c>
      <c r="H35" s="13">
        <f t="shared" si="22"/>
        <v>0</v>
      </c>
      <c r="I35" s="13">
        <f t="shared" si="22"/>
        <v>0</v>
      </c>
      <c r="J35" s="13">
        <f t="shared" si="22"/>
        <v>0</v>
      </c>
      <c r="K35" s="13">
        <f t="shared" si="22"/>
        <v>0</v>
      </c>
      <c r="L35" s="13">
        <f t="shared" si="22"/>
        <v>0</v>
      </c>
      <c r="M35" s="13">
        <f t="shared" si="22"/>
        <v>0</v>
      </c>
      <c r="N35" s="13">
        <f t="shared" si="22"/>
        <v>0</v>
      </c>
      <c r="O35" s="13">
        <f t="shared" si="3"/>
        <v>0</v>
      </c>
    </row>
    <row r="36" spans="1:15" s="16" customFormat="1" ht="25.5" customHeight="1">
      <c r="A36" s="99"/>
      <c r="B36" s="37" t="s">
        <v>27</v>
      </c>
      <c r="C36" s="13">
        <f aca="true" t="shared" si="23" ref="C36:C54">+C95+C150+C205</f>
        <v>1</v>
      </c>
      <c r="D36" s="13">
        <f t="shared" si="22"/>
        <v>3</v>
      </c>
      <c r="E36" s="13">
        <f t="shared" si="22"/>
        <v>0</v>
      </c>
      <c r="F36" s="13">
        <f t="shared" si="22"/>
        <v>0</v>
      </c>
      <c r="G36" s="13">
        <f t="shared" si="22"/>
        <v>0</v>
      </c>
      <c r="H36" s="13">
        <f t="shared" si="22"/>
        <v>0</v>
      </c>
      <c r="I36" s="13">
        <f t="shared" si="22"/>
        <v>0</v>
      </c>
      <c r="J36" s="13">
        <f t="shared" si="22"/>
        <v>0</v>
      </c>
      <c r="K36" s="13">
        <f t="shared" si="22"/>
        <v>0</v>
      </c>
      <c r="L36" s="13">
        <f t="shared" si="22"/>
        <v>0</v>
      </c>
      <c r="M36" s="13">
        <f t="shared" si="22"/>
        <v>0</v>
      </c>
      <c r="N36" s="13">
        <f t="shared" si="22"/>
        <v>0</v>
      </c>
      <c r="O36" s="13">
        <f t="shared" si="3"/>
        <v>4</v>
      </c>
    </row>
    <row r="37" spans="1:15" s="16" customFormat="1" ht="25.5" customHeight="1">
      <c r="A37" s="29">
        <v>27</v>
      </c>
      <c r="B37" s="35" t="s">
        <v>28</v>
      </c>
      <c r="C37" s="12">
        <f t="shared" si="23"/>
        <v>0</v>
      </c>
      <c r="D37" s="12">
        <f t="shared" si="22"/>
        <v>1</v>
      </c>
      <c r="E37" s="12">
        <f t="shared" si="22"/>
        <v>1</v>
      </c>
      <c r="F37" s="12">
        <f t="shared" si="22"/>
        <v>0</v>
      </c>
      <c r="G37" s="12">
        <f t="shared" si="22"/>
        <v>0</v>
      </c>
      <c r="H37" s="12">
        <f t="shared" si="22"/>
        <v>0</v>
      </c>
      <c r="I37" s="12">
        <f t="shared" si="22"/>
        <v>0</v>
      </c>
      <c r="J37" s="12">
        <f t="shared" si="22"/>
        <v>0</v>
      </c>
      <c r="K37" s="12">
        <f t="shared" si="22"/>
        <v>0</v>
      </c>
      <c r="L37" s="12">
        <f t="shared" si="22"/>
        <v>0</v>
      </c>
      <c r="M37" s="12">
        <f t="shared" si="22"/>
        <v>0</v>
      </c>
      <c r="N37" s="12">
        <f t="shared" si="22"/>
        <v>0</v>
      </c>
      <c r="O37" s="12">
        <f t="shared" si="3"/>
        <v>2</v>
      </c>
    </row>
    <row r="38" spans="1:15" s="16" customFormat="1" ht="25.5" customHeight="1">
      <c r="A38" s="29">
        <v>28</v>
      </c>
      <c r="B38" s="39" t="s">
        <v>29</v>
      </c>
      <c r="C38" s="12">
        <f t="shared" si="23"/>
        <v>1</v>
      </c>
      <c r="D38" s="12">
        <f t="shared" si="22"/>
        <v>7</v>
      </c>
      <c r="E38" s="12">
        <f t="shared" si="22"/>
        <v>1</v>
      </c>
      <c r="F38" s="12">
        <f t="shared" si="22"/>
        <v>0</v>
      </c>
      <c r="G38" s="12">
        <f t="shared" si="22"/>
        <v>0</v>
      </c>
      <c r="H38" s="12">
        <f t="shared" si="22"/>
        <v>0</v>
      </c>
      <c r="I38" s="12">
        <f t="shared" si="22"/>
        <v>0</v>
      </c>
      <c r="J38" s="12">
        <f t="shared" si="22"/>
        <v>0</v>
      </c>
      <c r="K38" s="12">
        <f t="shared" si="22"/>
        <v>0</v>
      </c>
      <c r="L38" s="12">
        <f t="shared" si="22"/>
        <v>0</v>
      </c>
      <c r="M38" s="12">
        <f t="shared" si="22"/>
        <v>0</v>
      </c>
      <c r="N38" s="12">
        <f t="shared" si="22"/>
        <v>0</v>
      </c>
      <c r="O38" s="12">
        <f t="shared" si="3"/>
        <v>9</v>
      </c>
    </row>
    <row r="39" spans="1:15" s="16" customFormat="1" ht="25.5" customHeight="1">
      <c r="A39" s="97">
        <v>29</v>
      </c>
      <c r="B39" s="23" t="s">
        <v>50</v>
      </c>
      <c r="C39" s="12">
        <f t="shared" si="23"/>
        <v>45</v>
      </c>
      <c r="D39" s="12">
        <f aca="true" t="shared" si="24" ref="D39:N54">+D98+D153+D208</f>
        <v>53</v>
      </c>
      <c r="E39" s="12">
        <f t="shared" si="24"/>
        <v>62</v>
      </c>
      <c r="F39" s="12">
        <f t="shared" si="24"/>
        <v>0</v>
      </c>
      <c r="G39" s="12">
        <f t="shared" si="24"/>
        <v>0</v>
      </c>
      <c r="H39" s="12">
        <f t="shared" si="24"/>
        <v>0</v>
      </c>
      <c r="I39" s="12">
        <f t="shared" si="24"/>
        <v>0</v>
      </c>
      <c r="J39" s="12">
        <f t="shared" si="24"/>
        <v>0</v>
      </c>
      <c r="K39" s="12">
        <f t="shared" si="24"/>
        <v>0</v>
      </c>
      <c r="L39" s="12">
        <f t="shared" si="24"/>
        <v>0</v>
      </c>
      <c r="M39" s="12">
        <f t="shared" si="24"/>
        <v>0</v>
      </c>
      <c r="N39" s="12">
        <f t="shared" si="24"/>
        <v>0</v>
      </c>
      <c r="O39" s="12">
        <f t="shared" si="3"/>
        <v>160</v>
      </c>
    </row>
    <row r="40" spans="1:15" s="16" customFormat="1" ht="25.5" customHeight="1">
      <c r="A40" s="98"/>
      <c r="B40" s="62" t="s">
        <v>106</v>
      </c>
      <c r="C40" s="13">
        <f t="shared" si="23"/>
        <v>16</v>
      </c>
      <c r="D40" s="13">
        <f t="shared" si="24"/>
        <v>25</v>
      </c>
      <c r="E40" s="13">
        <f t="shared" si="24"/>
        <v>18</v>
      </c>
      <c r="F40" s="13">
        <f t="shared" si="24"/>
        <v>0</v>
      </c>
      <c r="G40" s="13">
        <f t="shared" si="24"/>
        <v>0</v>
      </c>
      <c r="H40" s="13">
        <f t="shared" si="24"/>
        <v>0</v>
      </c>
      <c r="I40" s="13">
        <f t="shared" si="24"/>
        <v>0</v>
      </c>
      <c r="J40" s="13">
        <f t="shared" si="24"/>
        <v>0</v>
      </c>
      <c r="K40" s="13">
        <f t="shared" si="24"/>
        <v>0</v>
      </c>
      <c r="L40" s="13">
        <f t="shared" si="24"/>
        <v>0</v>
      </c>
      <c r="M40" s="13">
        <f t="shared" si="24"/>
        <v>0</v>
      </c>
      <c r="N40" s="13">
        <f t="shared" si="24"/>
        <v>0</v>
      </c>
      <c r="O40" s="13">
        <f t="shared" si="3"/>
        <v>59</v>
      </c>
    </row>
    <row r="41" spans="1:15" s="16" customFormat="1" ht="25.5" customHeight="1">
      <c r="A41" s="98"/>
      <c r="B41" s="62" t="s">
        <v>107</v>
      </c>
      <c r="C41" s="13">
        <f t="shared" si="23"/>
        <v>13</v>
      </c>
      <c r="D41" s="13">
        <f t="shared" si="24"/>
        <v>9</v>
      </c>
      <c r="E41" s="13">
        <f t="shared" si="24"/>
        <v>9</v>
      </c>
      <c r="F41" s="13">
        <f t="shared" si="24"/>
        <v>0</v>
      </c>
      <c r="G41" s="13">
        <f t="shared" si="24"/>
        <v>0</v>
      </c>
      <c r="H41" s="13">
        <f t="shared" si="24"/>
        <v>0</v>
      </c>
      <c r="I41" s="13">
        <f t="shared" si="24"/>
        <v>0</v>
      </c>
      <c r="J41" s="13">
        <f t="shared" si="24"/>
        <v>0</v>
      </c>
      <c r="K41" s="13">
        <f t="shared" si="24"/>
        <v>0</v>
      </c>
      <c r="L41" s="13">
        <f t="shared" si="24"/>
        <v>0</v>
      </c>
      <c r="M41" s="13">
        <f t="shared" si="24"/>
        <v>0</v>
      </c>
      <c r="N41" s="13">
        <f t="shared" si="24"/>
        <v>0</v>
      </c>
      <c r="O41" s="13">
        <f t="shared" si="3"/>
        <v>31</v>
      </c>
    </row>
    <row r="42" spans="1:15" s="16" customFormat="1" ht="25.5" customHeight="1">
      <c r="A42" s="98"/>
      <c r="B42" s="62" t="s">
        <v>108</v>
      </c>
      <c r="C42" s="13">
        <f t="shared" si="23"/>
        <v>0</v>
      </c>
      <c r="D42" s="13">
        <f t="shared" si="24"/>
        <v>0</v>
      </c>
      <c r="E42" s="13">
        <f t="shared" si="24"/>
        <v>1</v>
      </c>
      <c r="F42" s="13">
        <f t="shared" si="24"/>
        <v>0</v>
      </c>
      <c r="G42" s="13">
        <f t="shared" si="24"/>
        <v>0</v>
      </c>
      <c r="H42" s="13">
        <f t="shared" si="24"/>
        <v>0</v>
      </c>
      <c r="I42" s="13">
        <f t="shared" si="24"/>
        <v>0</v>
      </c>
      <c r="J42" s="13">
        <f t="shared" si="24"/>
        <v>0</v>
      </c>
      <c r="K42" s="13">
        <f t="shared" si="24"/>
        <v>0</v>
      </c>
      <c r="L42" s="13">
        <f t="shared" si="24"/>
        <v>0</v>
      </c>
      <c r="M42" s="13">
        <f t="shared" si="24"/>
        <v>0</v>
      </c>
      <c r="N42" s="13">
        <f t="shared" si="24"/>
        <v>0</v>
      </c>
      <c r="O42" s="13">
        <f t="shared" si="3"/>
        <v>1</v>
      </c>
    </row>
    <row r="43" spans="1:15" s="16" customFormat="1" ht="25.5" customHeight="1">
      <c r="A43" s="98"/>
      <c r="B43" s="62" t="s">
        <v>109</v>
      </c>
      <c r="C43" s="13">
        <f t="shared" si="23"/>
        <v>0</v>
      </c>
      <c r="D43" s="13">
        <f t="shared" si="24"/>
        <v>0</v>
      </c>
      <c r="E43" s="13">
        <f t="shared" si="24"/>
        <v>0</v>
      </c>
      <c r="F43" s="13">
        <f t="shared" si="24"/>
        <v>0</v>
      </c>
      <c r="G43" s="13">
        <f t="shared" si="24"/>
        <v>0</v>
      </c>
      <c r="H43" s="13">
        <f t="shared" si="24"/>
        <v>0</v>
      </c>
      <c r="I43" s="13">
        <f t="shared" si="24"/>
        <v>0</v>
      </c>
      <c r="J43" s="13">
        <f t="shared" si="24"/>
        <v>0</v>
      </c>
      <c r="K43" s="13">
        <f t="shared" si="24"/>
        <v>0</v>
      </c>
      <c r="L43" s="13">
        <f t="shared" si="24"/>
        <v>0</v>
      </c>
      <c r="M43" s="13">
        <f t="shared" si="24"/>
        <v>0</v>
      </c>
      <c r="N43" s="13">
        <f t="shared" si="24"/>
        <v>0</v>
      </c>
      <c r="O43" s="13">
        <f t="shared" si="3"/>
        <v>0</v>
      </c>
    </row>
    <row r="44" spans="1:15" s="16" customFormat="1" ht="25.5" customHeight="1">
      <c r="A44" s="98"/>
      <c r="B44" s="62" t="s">
        <v>110</v>
      </c>
      <c r="C44" s="13">
        <f t="shared" si="23"/>
        <v>0</v>
      </c>
      <c r="D44" s="13">
        <f t="shared" si="24"/>
        <v>0</v>
      </c>
      <c r="E44" s="13">
        <f t="shared" si="24"/>
        <v>0</v>
      </c>
      <c r="F44" s="13">
        <f t="shared" si="24"/>
        <v>0</v>
      </c>
      <c r="G44" s="13">
        <f t="shared" si="24"/>
        <v>0</v>
      </c>
      <c r="H44" s="13">
        <f t="shared" si="24"/>
        <v>0</v>
      </c>
      <c r="I44" s="13">
        <f t="shared" si="24"/>
        <v>0</v>
      </c>
      <c r="J44" s="13">
        <f t="shared" si="24"/>
        <v>0</v>
      </c>
      <c r="K44" s="13">
        <f t="shared" si="24"/>
        <v>0</v>
      </c>
      <c r="L44" s="13">
        <f t="shared" si="24"/>
        <v>0</v>
      </c>
      <c r="M44" s="13">
        <f t="shared" si="24"/>
        <v>0</v>
      </c>
      <c r="N44" s="13">
        <f t="shared" si="24"/>
        <v>0</v>
      </c>
      <c r="O44" s="13">
        <f t="shared" si="3"/>
        <v>0</v>
      </c>
    </row>
    <row r="45" spans="1:15" s="16" customFormat="1" ht="25.5" customHeight="1">
      <c r="A45" s="98"/>
      <c r="B45" s="62" t="s">
        <v>111</v>
      </c>
      <c r="C45" s="13">
        <f t="shared" si="23"/>
        <v>0</v>
      </c>
      <c r="D45" s="13">
        <f t="shared" si="24"/>
        <v>0</v>
      </c>
      <c r="E45" s="13">
        <f t="shared" si="24"/>
        <v>0</v>
      </c>
      <c r="F45" s="13">
        <f t="shared" si="24"/>
        <v>0</v>
      </c>
      <c r="G45" s="13">
        <f t="shared" si="24"/>
        <v>0</v>
      </c>
      <c r="H45" s="13">
        <f t="shared" si="24"/>
        <v>0</v>
      </c>
      <c r="I45" s="13">
        <f t="shared" si="24"/>
        <v>0</v>
      </c>
      <c r="J45" s="13">
        <f t="shared" si="24"/>
        <v>0</v>
      </c>
      <c r="K45" s="13">
        <f t="shared" si="24"/>
        <v>0</v>
      </c>
      <c r="L45" s="13">
        <f t="shared" si="24"/>
        <v>0</v>
      </c>
      <c r="M45" s="13">
        <f t="shared" si="24"/>
        <v>0</v>
      </c>
      <c r="N45" s="13">
        <f t="shared" si="24"/>
        <v>0</v>
      </c>
      <c r="O45" s="13">
        <f t="shared" si="3"/>
        <v>0</v>
      </c>
    </row>
    <row r="46" spans="1:15" s="16" customFormat="1" ht="25.5" customHeight="1">
      <c r="A46" s="98"/>
      <c r="B46" s="62" t="s">
        <v>112</v>
      </c>
      <c r="C46" s="13">
        <f t="shared" si="23"/>
        <v>0</v>
      </c>
      <c r="D46" s="13">
        <f t="shared" si="24"/>
        <v>0</v>
      </c>
      <c r="E46" s="13">
        <f t="shared" si="24"/>
        <v>0</v>
      </c>
      <c r="F46" s="13">
        <f t="shared" si="24"/>
        <v>0</v>
      </c>
      <c r="G46" s="13">
        <f t="shared" si="24"/>
        <v>0</v>
      </c>
      <c r="H46" s="13">
        <f t="shared" si="24"/>
        <v>0</v>
      </c>
      <c r="I46" s="13">
        <f t="shared" si="24"/>
        <v>0</v>
      </c>
      <c r="J46" s="13">
        <f t="shared" si="24"/>
        <v>0</v>
      </c>
      <c r="K46" s="13">
        <f t="shared" si="24"/>
        <v>0</v>
      </c>
      <c r="L46" s="13">
        <f t="shared" si="24"/>
        <v>0</v>
      </c>
      <c r="M46" s="13">
        <f t="shared" si="24"/>
        <v>0</v>
      </c>
      <c r="N46" s="13">
        <f t="shared" si="24"/>
        <v>0</v>
      </c>
      <c r="O46" s="13">
        <f t="shared" si="3"/>
        <v>0</v>
      </c>
    </row>
    <row r="47" spans="1:15" s="16" customFormat="1" ht="25.5" customHeight="1">
      <c r="A47" s="99"/>
      <c r="B47" s="62" t="s">
        <v>113</v>
      </c>
      <c r="C47" s="13">
        <f t="shared" si="23"/>
        <v>16</v>
      </c>
      <c r="D47" s="13">
        <f t="shared" si="24"/>
        <v>19</v>
      </c>
      <c r="E47" s="13">
        <f t="shared" si="24"/>
        <v>34</v>
      </c>
      <c r="F47" s="13">
        <f t="shared" si="24"/>
        <v>0</v>
      </c>
      <c r="G47" s="13">
        <f t="shared" si="24"/>
        <v>0</v>
      </c>
      <c r="H47" s="13">
        <f t="shared" si="24"/>
        <v>0</v>
      </c>
      <c r="I47" s="13">
        <f t="shared" si="24"/>
        <v>0</v>
      </c>
      <c r="J47" s="13">
        <f t="shared" si="24"/>
        <v>0</v>
      </c>
      <c r="K47" s="13">
        <f t="shared" si="24"/>
        <v>0</v>
      </c>
      <c r="L47" s="13">
        <f t="shared" si="24"/>
        <v>0</v>
      </c>
      <c r="M47" s="13">
        <f t="shared" si="24"/>
        <v>0</v>
      </c>
      <c r="N47" s="13">
        <f t="shared" si="24"/>
        <v>0</v>
      </c>
      <c r="O47" s="13">
        <f t="shared" si="3"/>
        <v>69</v>
      </c>
    </row>
    <row r="48" spans="1:15" s="16" customFormat="1" ht="25.5" customHeight="1">
      <c r="A48" s="97">
        <v>30</v>
      </c>
      <c r="B48" s="40" t="s">
        <v>117</v>
      </c>
      <c r="C48" s="12">
        <f t="shared" si="23"/>
        <v>1775</v>
      </c>
      <c r="D48" s="12">
        <f t="shared" si="24"/>
        <v>1796</v>
      </c>
      <c r="E48" s="12">
        <f t="shared" si="24"/>
        <v>1815</v>
      </c>
      <c r="F48" s="12">
        <f t="shared" si="24"/>
        <v>0</v>
      </c>
      <c r="G48" s="12">
        <f t="shared" si="24"/>
        <v>0</v>
      </c>
      <c r="H48" s="12">
        <f t="shared" si="24"/>
        <v>0</v>
      </c>
      <c r="I48" s="12">
        <f t="shared" si="24"/>
        <v>0</v>
      </c>
      <c r="J48" s="12">
        <f t="shared" si="24"/>
        <v>0</v>
      </c>
      <c r="K48" s="12">
        <f t="shared" si="24"/>
        <v>0</v>
      </c>
      <c r="L48" s="12">
        <f t="shared" si="24"/>
        <v>0</v>
      </c>
      <c r="M48" s="12">
        <f t="shared" si="24"/>
        <v>0</v>
      </c>
      <c r="N48" s="12">
        <f t="shared" si="24"/>
        <v>0</v>
      </c>
      <c r="O48" s="94"/>
    </row>
    <row r="49" spans="1:15" s="16" customFormat="1" ht="25.5" customHeight="1">
      <c r="A49" s="98"/>
      <c r="B49" s="21" t="s">
        <v>129</v>
      </c>
      <c r="C49" s="13">
        <f t="shared" si="23"/>
        <v>52</v>
      </c>
      <c r="D49" s="13">
        <f t="shared" si="24"/>
        <v>113</v>
      </c>
      <c r="E49" s="13">
        <f t="shared" si="24"/>
        <v>149</v>
      </c>
      <c r="F49" s="13">
        <f t="shared" si="24"/>
        <v>0</v>
      </c>
      <c r="G49" s="13">
        <f t="shared" si="24"/>
        <v>0</v>
      </c>
      <c r="H49" s="13">
        <f t="shared" si="24"/>
        <v>0</v>
      </c>
      <c r="I49" s="13">
        <f t="shared" si="24"/>
        <v>0</v>
      </c>
      <c r="J49" s="13">
        <f t="shared" si="24"/>
        <v>0</v>
      </c>
      <c r="K49" s="13">
        <f t="shared" si="24"/>
        <v>0</v>
      </c>
      <c r="L49" s="13">
        <f t="shared" si="24"/>
        <v>0</v>
      </c>
      <c r="M49" s="13">
        <f t="shared" si="24"/>
        <v>0</v>
      </c>
      <c r="N49" s="13">
        <f t="shared" si="24"/>
        <v>0</v>
      </c>
      <c r="O49" s="95"/>
    </row>
    <row r="50" spans="1:15" s="16" customFormat="1" ht="25.5" customHeight="1">
      <c r="A50" s="98"/>
      <c r="B50" s="21" t="s">
        <v>130</v>
      </c>
      <c r="C50" s="13">
        <f t="shared" si="23"/>
        <v>541</v>
      </c>
      <c r="D50" s="13">
        <f t="shared" si="24"/>
        <v>517</v>
      </c>
      <c r="E50" s="13">
        <f t="shared" si="24"/>
        <v>508</v>
      </c>
      <c r="F50" s="13">
        <f t="shared" si="24"/>
        <v>0</v>
      </c>
      <c r="G50" s="13">
        <f t="shared" si="24"/>
        <v>0</v>
      </c>
      <c r="H50" s="13">
        <f t="shared" si="24"/>
        <v>0</v>
      </c>
      <c r="I50" s="13">
        <f t="shared" si="24"/>
        <v>0</v>
      </c>
      <c r="J50" s="13">
        <f t="shared" si="24"/>
        <v>0</v>
      </c>
      <c r="K50" s="13">
        <f t="shared" si="24"/>
        <v>0</v>
      </c>
      <c r="L50" s="13">
        <f t="shared" si="24"/>
        <v>0</v>
      </c>
      <c r="M50" s="13">
        <f t="shared" si="24"/>
        <v>0</v>
      </c>
      <c r="N50" s="13">
        <f t="shared" si="24"/>
        <v>0</v>
      </c>
      <c r="O50" s="95"/>
    </row>
    <row r="51" spans="1:15" s="16" customFormat="1" ht="25.5" customHeight="1">
      <c r="A51" s="98"/>
      <c r="B51" s="21" t="s">
        <v>131</v>
      </c>
      <c r="C51" s="13">
        <f t="shared" si="23"/>
        <v>237</v>
      </c>
      <c r="D51" s="13">
        <f t="shared" si="24"/>
        <v>230</v>
      </c>
      <c r="E51" s="13">
        <f t="shared" si="24"/>
        <v>228</v>
      </c>
      <c r="F51" s="13">
        <f t="shared" si="24"/>
        <v>0</v>
      </c>
      <c r="G51" s="13">
        <f t="shared" si="24"/>
        <v>0</v>
      </c>
      <c r="H51" s="13">
        <f t="shared" si="24"/>
        <v>0</v>
      </c>
      <c r="I51" s="13">
        <f t="shared" si="24"/>
        <v>0</v>
      </c>
      <c r="J51" s="13">
        <f t="shared" si="24"/>
        <v>0</v>
      </c>
      <c r="K51" s="13">
        <f t="shared" si="24"/>
        <v>0</v>
      </c>
      <c r="L51" s="13">
        <f t="shared" si="24"/>
        <v>0</v>
      </c>
      <c r="M51" s="13">
        <f t="shared" si="24"/>
        <v>0</v>
      </c>
      <c r="N51" s="13">
        <f t="shared" si="24"/>
        <v>0</v>
      </c>
      <c r="O51" s="95"/>
    </row>
    <row r="52" spans="1:15" s="16" customFormat="1" ht="25.5" customHeight="1">
      <c r="A52" s="98"/>
      <c r="B52" s="21" t="s">
        <v>132</v>
      </c>
      <c r="C52" s="13">
        <f t="shared" si="23"/>
        <v>139</v>
      </c>
      <c r="D52" s="13">
        <f t="shared" si="24"/>
        <v>131</v>
      </c>
      <c r="E52" s="13">
        <f t="shared" si="24"/>
        <v>126</v>
      </c>
      <c r="F52" s="13">
        <f t="shared" si="24"/>
        <v>0</v>
      </c>
      <c r="G52" s="13">
        <f t="shared" si="24"/>
        <v>0</v>
      </c>
      <c r="H52" s="13">
        <f t="shared" si="24"/>
        <v>0</v>
      </c>
      <c r="I52" s="13">
        <f t="shared" si="24"/>
        <v>0</v>
      </c>
      <c r="J52" s="13">
        <f t="shared" si="24"/>
        <v>0</v>
      </c>
      <c r="K52" s="13">
        <f t="shared" si="24"/>
        <v>0</v>
      </c>
      <c r="L52" s="13">
        <f t="shared" si="24"/>
        <v>0</v>
      </c>
      <c r="M52" s="13">
        <f t="shared" si="24"/>
        <v>0</v>
      </c>
      <c r="N52" s="13">
        <f t="shared" si="24"/>
        <v>0</v>
      </c>
      <c r="O52" s="95"/>
    </row>
    <row r="53" spans="1:15" s="16" customFormat="1" ht="25.5" customHeight="1">
      <c r="A53" s="98"/>
      <c r="B53" s="21" t="s">
        <v>133</v>
      </c>
      <c r="C53" s="13">
        <f t="shared" si="23"/>
        <v>102</v>
      </c>
      <c r="D53" s="13">
        <f t="shared" si="24"/>
        <v>101</v>
      </c>
      <c r="E53" s="13">
        <f t="shared" si="24"/>
        <v>101</v>
      </c>
      <c r="F53" s="13">
        <f t="shared" si="24"/>
        <v>0</v>
      </c>
      <c r="G53" s="13">
        <f t="shared" si="24"/>
        <v>0</v>
      </c>
      <c r="H53" s="13">
        <f t="shared" si="24"/>
        <v>0</v>
      </c>
      <c r="I53" s="13">
        <f t="shared" si="24"/>
        <v>0</v>
      </c>
      <c r="J53" s="13">
        <f t="shared" si="24"/>
        <v>0</v>
      </c>
      <c r="K53" s="13">
        <f t="shared" si="24"/>
        <v>0</v>
      </c>
      <c r="L53" s="13">
        <f t="shared" si="24"/>
        <v>0</v>
      </c>
      <c r="M53" s="13">
        <f t="shared" si="24"/>
        <v>0</v>
      </c>
      <c r="N53" s="13">
        <f t="shared" si="24"/>
        <v>0</v>
      </c>
      <c r="O53" s="95"/>
    </row>
    <row r="54" spans="1:15" s="16" customFormat="1" ht="25.5" customHeight="1">
      <c r="A54" s="99"/>
      <c r="B54" s="37" t="s">
        <v>30</v>
      </c>
      <c r="C54" s="13">
        <f t="shared" si="23"/>
        <v>704</v>
      </c>
      <c r="D54" s="13">
        <f t="shared" si="24"/>
        <v>704</v>
      </c>
      <c r="E54" s="13">
        <f t="shared" si="24"/>
        <v>703</v>
      </c>
      <c r="F54" s="13">
        <f t="shared" si="24"/>
        <v>0</v>
      </c>
      <c r="G54" s="13">
        <f t="shared" si="24"/>
        <v>0</v>
      </c>
      <c r="H54" s="13">
        <f t="shared" si="24"/>
        <v>0</v>
      </c>
      <c r="I54" s="13">
        <f t="shared" si="24"/>
        <v>0</v>
      </c>
      <c r="J54" s="13">
        <f t="shared" si="24"/>
        <v>0</v>
      </c>
      <c r="K54" s="13">
        <f t="shared" si="24"/>
        <v>0</v>
      </c>
      <c r="L54" s="13">
        <f t="shared" si="24"/>
        <v>0</v>
      </c>
      <c r="M54" s="13">
        <f t="shared" si="24"/>
        <v>0</v>
      </c>
      <c r="N54" s="13">
        <f t="shared" si="24"/>
        <v>0</v>
      </c>
      <c r="O54" s="96"/>
    </row>
    <row r="55" spans="1:15" s="16" customFormat="1" ht="32.25" customHeight="1">
      <c r="A55" s="104">
        <v>31</v>
      </c>
      <c r="B55" s="35" t="s">
        <v>51</v>
      </c>
      <c r="C55" s="12">
        <f>+C224</f>
        <v>10</v>
      </c>
      <c r="D55" s="12">
        <f aca="true" t="shared" si="25" ref="D55:N55">+D224</f>
        <v>15</v>
      </c>
      <c r="E55" s="12">
        <f t="shared" si="25"/>
        <v>8</v>
      </c>
      <c r="F55" s="12">
        <f t="shared" si="25"/>
        <v>0</v>
      </c>
      <c r="G55" s="12">
        <f t="shared" si="25"/>
        <v>0</v>
      </c>
      <c r="H55" s="12">
        <f t="shared" si="25"/>
        <v>0</v>
      </c>
      <c r="I55" s="12">
        <f t="shared" si="25"/>
        <v>0</v>
      </c>
      <c r="J55" s="12">
        <f t="shared" si="25"/>
        <v>0</v>
      </c>
      <c r="K55" s="12">
        <f t="shared" si="25"/>
        <v>0</v>
      </c>
      <c r="L55" s="12">
        <f t="shared" si="25"/>
        <v>0</v>
      </c>
      <c r="M55" s="12">
        <f t="shared" si="25"/>
        <v>0</v>
      </c>
      <c r="N55" s="12">
        <f t="shared" si="25"/>
        <v>0</v>
      </c>
      <c r="O55" s="12">
        <f t="shared" si="3"/>
        <v>33</v>
      </c>
    </row>
    <row r="56" spans="1:15" s="16" customFormat="1" ht="25.5" customHeight="1">
      <c r="A56" s="104"/>
      <c r="B56" s="37" t="s">
        <v>52</v>
      </c>
      <c r="C56" s="13">
        <f aca="true" t="shared" si="26" ref="C56:N58">+C225</f>
        <v>3</v>
      </c>
      <c r="D56" s="13">
        <f t="shared" si="26"/>
        <v>2</v>
      </c>
      <c r="E56" s="13">
        <f t="shared" si="26"/>
        <v>5</v>
      </c>
      <c r="F56" s="13">
        <f t="shared" si="26"/>
        <v>0</v>
      </c>
      <c r="G56" s="13">
        <f t="shared" si="26"/>
        <v>0</v>
      </c>
      <c r="H56" s="13">
        <f t="shared" si="26"/>
        <v>0</v>
      </c>
      <c r="I56" s="13">
        <f t="shared" si="26"/>
        <v>0</v>
      </c>
      <c r="J56" s="13">
        <f t="shared" si="26"/>
        <v>0</v>
      </c>
      <c r="K56" s="13">
        <f t="shared" si="26"/>
        <v>0</v>
      </c>
      <c r="L56" s="13">
        <f t="shared" si="26"/>
        <v>0</v>
      </c>
      <c r="M56" s="13">
        <f t="shared" si="26"/>
        <v>0</v>
      </c>
      <c r="N56" s="13">
        <f t="shared" si="26"/>
        <v>0</v>
      </c>
      <c r="O56" s="12">
        <f t="shared" si="3"/>
        <v>10</v>
      </c>
    </row>
    <row r="57" spans="1:15" s="16" customFormat="1" ht="25.5" customHeight="1">
      <c r="A57" s="104"/>
      <c r="B57" s="37" t="s">
        <v>53</v>
      </c>
      <c r="C57" s="13">
        <f t="shared" si="26"/>
        <v>7</v>
      </c>
      <c r="D57" s="13">
        <f t="shared" si="26"/>
        <v>4</v>
      </c>
      <c r="E57" s="13">
        <f t="shared" si="26"/>
        <v>3</v>
      </c>
      <c r="F57" s="13">
        <f t="shared" si="26"/>
        <v>0</v>
      </c>
      <c r="G57" s="13">
        <f t="shared" si="26"/>
        <v>0</v>
      </c>
      <c r="H57" s="13">
        <f t="shared" si="26"/>
        <v>0</v>
      </c>
      <c r="I57" s="13">
        <f t="shared" si="26"/>
        <v>0</v>
      </c>
      <c r="J57" s="13">
        <f t="shared" si="26"/>
        <v>0</v>
      </c>
      <c r="K57" s="13">
        <f t="shared" si="26"/>
        <v>0</v>
      </c>
      <c r="L57" s="13">
        <f t="shared" si="26"/>
        <v>0</v>
      </c>
      <c r="M57" s="13">
        <f t="shared" si="26"/>
        <v>0</v>
      </c>
      <c r="N57" s="13">
        <f t="shared" si="26"/>
        <v>0</v>
      </c>
      <c r="O57" s="12">
        <f t="shared" si="3"/>
        <v>14</v>
      </c>
    </row>
    <row r="58" spans="1:15" s="16" customFormat="1" ht="28.5" customHeight="1">
      <c r="A58" s="104"/>
      <c r="B58" s="37" t="s">
        <v>54</v>
      </c>
      <c r="C58" s="13">
        <f t="shared" si="26"/>
        <v>0</v>
      </c>
      <c r="D58" s="13">
        <f t="shared" si="26"/>
        <v>0</v>
      </c>
      <c r="E58" s="13">
        <f t="shared" si="26"/>
        <v>0</v>
      </c>
      <c r="F58" s="13">
        <f t="shared" si="26"/>
        <v>0</v>
      </c>
      <c r="G58" s="13">
        <f t="shared" si="26"/>
        <v>0</v>
      </c>
      <c r="H58" s="13">
        <f t="shared" si="26"/>
        <v>0</v>
      </c>
      <c r="I58" s="13">
        <f t="shared" si="26"/>
        <v>0</v>
      </c>
      <c r="J58" s="13">
        <f t="shared" si="26"/>
        <v>0</v>
      </c>
      <c r="K58" s="13">
        <f t="shared" si="26"/>
        <v>0</v>
      </c>
      <c r="L58" s="13">
        <f t="shared" si="26"/>
        <v>0</v>
      </c>
      <c r="M58" s="13">
        <f t="shared" si="26"/>
        <v>0</v>
      </c>
      <c r="N58" s="13">
        <f t="shared" si="26"/>
        <v>0</v>
      </c>
      <c r="O58" s="12">
        <f t="shared" si="3"/>
        <v>0</v>
      </c>
    </row>
    <row r="59" ht="14.25"/>
    <row r="60" ht="14.25"/>
    <row r="61" spans="1:15" s="16" customFormat="1" ht="22.5" customHeight="1">
      <c r="A61" s="105" t="s">
        <v>47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</row>
    <row r="62" spans="1:15" s="16" customFormat="1" ht="26.25" customHeight="1">
      <c r="A62" s="17"/>
      <c r="B62" s="18"/>
      <c r="C62" s="19" t="s">
        <v>31</v>
      </c>
      <c r="D62" s="19" t="s">
        <v>32</v>
      </c>
      <c r="E62" s="19" t="s">
        <v>33</v>
      </c>
      <c r="F62" s="19" t="s">
        <v>34</v>
      </c>
      <c r="G62" s="19" t="s">
        <v>35</v>
      </c>
      <c r="H62" s="19" t="s">
        <v>36</v>
      </c>
      <c r="I62" s="19" t="s">
        <v>37</v>
      </c>
      <c r="J62" s="19" t="s">
        <v>38</v>
      </c>
      <c r="K62" s="19" t="s">
        <v>39</v>
      </c>
      <c r="L62" s="19" t="s">
        <v>40</v>
      </c>
      <c r="M62" s="19" t="s">
        <v>41</v>
      </c>
      <c r="N62" s="19" t="s">
        <v>42</v>
      </c>
      <c r="O62" s="19" t="s">
        <v>43</v>
      </c>
    </row>
    <row r="63" spans="1:15" s="16" customFormat="1" ht="30">
      <c r="A63" s="12">
        <v>1</v>
      </c>
      <c r="B63" s="34" t="s">
        <v>125</v>
      </c>
      <c r="C63" s="91">
        <v>0</v>
      </c>
      <c r="D63" s="91">
        <v>0</v>
      </c>
      <c r="E63" s="91">
        <v>0</v>
      </c>
      <c r="F63" s="13"/>
      <c r="G63" s="13"/>
      <c r="H63" s="13"/>
      <c r="I63" s="13"/>
      <c r="J63" s="13"/>
      <c r="K63" s="13"/>
      <c r="L63" s="13"/>
      <c r="M63" s="13"/>
      <c r="N63" s="69"/>
      <c r="O63" s="12">
        <f>SUM(C63:N63)</f>
        <v>0</v>
      </c>
    </row>
    <row r="64" spans="1:15" s="16" customFormat="1" ht="30">
      <c r="A64" s="12">
        <v>2</v>
      </c>
      <c r="B64" s="35" t="s">
        <v>101</v>
      </c>
      <c r="C64" s="91">
        <v>0</v>
      </c>
      <c r="D64" s="91">
        <v>0</v>
      </c>
      <c r="E64" s="91">
        <v>1</v>
      </c>
      <c r="F64" s="13"/>
      <c r="G64" s="13"/>
      <c r="H64" s="13"/>
      <c r="I64" s="13"/>
      <c r="J64" s="13"/>
      <c r="K64" s="13"/>
      <c r="L64" s="13"/>
      <c r="M64" s="13"/>
      <c r="N64" s="69"/>
      <c r="O64" s="12">
        <f aca="true" t="shared" si="27" ref="O64:O75">SUM(C64:N64)</f>
        <v>1</v>
      </c>
    </row>
    <row r="65" spans="1:15" s="16" customFormat="1" ht="16.5">
      <c r="A65" s="12">
        <v>3</v>
      </c>
      <c r="B65" s="35" t="s">
        <v>2</v>
      </c>
      <c r="C65" s="91">
        <v>0</v>
      </c>
      <c r="D65" s="91">
        <v>0</v>
      </c>
      <c r="E65" s="91">
        <v>0</v>
      </c>
      <c r="F65" s="13"/>
      <c r="G65" s="13"/>
      <c r="H65" s="13"/>
      <c r="I65" s="13"/>
      <c r="J65" s="13"/>
      <c r="K65" s="13"/>
      <c r="L65" s="13"/>
      <c r="M65" s="13"/>
      <c r="N65" s="69"/>
      <c r="O65" s="12">
        <f t="shared" si="27"/>
        <v>0</v>
      </c>
    </row>
    <row r="66" spans="1:15" s="16" customFormat="1" ht="16.5">
      <c r="A66" s="12">
        <v>4</v>
      </c>
      <c r="B66" s="35" t="s">
        <v>3</v>
      </c>
      <c r="C66" s="91">
        <v>0</v>
      </c>
      <c r="D66" s="91">
        <v>0</v>
      </c>
      <c r="E66" s="91">
        <v>0</v>
      </c>
      <c r="F66" s="13"/>
      <c r="G66" s="13"/>
      <c r="H66" s="13"/>
      <c r="I66" s="13"/>
      <c r="J66" s="13"/>
      <c r="K66" s="13"/>
      <c r="L66" s="13"/>
      <c r="M66" s="13"/>
      <c r="N66" s="69"/>
      <c r="O66" s="12">
        <f t="shared" si="27"/>
        <v>0</v>
      </c>
    </row>
    <row r="67" spans="1:15" s="16" customFormat="1" ht="16.5">
      <c r="A67" s="12">
        <v>5</v>
      </c>
      <c r="B67" s="35" t="s">
        <v>4</v>
      </c>
      <c r="C67" s="91">
        <v>0</v>
      </c>
      <c r="D67" s="91">
        <v>0</v>
      </c>
      <c r="E67" s="91">
        <v>0</v>
      </c>
      <c r="F67" s="13"/>
      <c r="G67" s="13"/>
      <c r="H67" s="13"/>
      <c r="I67" s="13"/>
      <c r="J67" s="13"/>
      <c r="K67" s="13"/>
      <c r="L67" s="13"/>
      <c r="M67" s="13"/>
      <c r="N67" s="69"/>
      <c r="O67" s="12">
        <f t="shared" si="27"/>
        <v>0</v>
      </c>
    </row>
    <row r="68" spans="1:15" s="16" customFormat="1" ht="16.5">
      <c r="A68" s="12">
        <v>6</v>
      </c>
      <c r="B68" s="35" t="s">
        <v>5</v>
      </c>
      <c r="C68" s="91">
        <v>0</v>
      </c>
      <c r="D68" s="91">
        <v>0</v>
      </c>
      <c r="E68" s="91">
        <v>0</v>
      </c>
      <c r="F68" s="13"/>
      <c r="G68" s="13"/>
      <c r="H68" s="13"/>
      <c r="I68" s="13"/>
      <c r="J68" s="13"/>
      <c r="K68" s="13"/>
      <c r="L68" s="13"/>
      <c r="M68" s="13"/>
      <c r="N68" s="69"/>
      <c r="O68" s="12">
        <f t="shared" si="27"/>
        <v>0</v>
      </c>
    </row>
    <row r="69" spans="1:15" s="16" customFormat="1" ht="16.5">
      <c r="A69" s="12">
        <v>7</v>
      </c>
      <c r="B69" s="35" t="s">
        <v>6</v>
      </c>
      <c r="C69" s="91">
        <v>18</v>
      </c>
      <c r="D69" s="91">
        <v>2</v>
      </c>
      <c r="E69" s="91">
        <v>3</v>
      </c>
      <c r="F69" s="13"/>
      <c r="G69" s="13"/>
      <c r="H69" s="13"/>
      <c r="I69" s="13"/>
      <c r="J69" s="13"/>
      <c r="K69" s="13"/>
      <c r="L69" s="13"/>
      <c r="M69" s="13"/>
      <c r="N69" s="69"/>
      <c r="O69" s="12">
        <f t="shared" si="27"/>
        <v>23</v>
      </c>
    </row>
    <row r="70" spans="1:15" s="16" customFormat="1" ht="16.5">
      <c r="A70" s="12">
        <v>8</v>
      </c>
      <c r="B70" s="35" t="s">
        <v>102</v>
      </c>
      <c r="C70" s="91">
        <v>0</v>
      </c>
      <c r="D70" s="91">
        <v>0</v>
      </c>
      <c r="E70" s="91">
        <v>0</v>
      </c>
      <c r="F70" s="13"/>
      <c r="G70" s="13"/>
      <c r="H70" s="13"/>
      <c r="I70" s="13"/>
      <c r="J70" s="13"/>
      <c r="K70" s="13"/>
      <c r="L70" s="13"/>
      <c r="M70" s="13"/>
      <c r="N70" s="69"/>
      <c r="O70" s="12">
        <f t="shared" si="27"/>
        <v>0</v>
      </c>
    </row>
    <row r="71" spans="1:15" s="16" customFormat="1" ht="16.5">
      <c r="A71" s="97">
        <v>9</v>
      </c>
      <c r="B71" s="36" t="s">
        <v>136</v>
      </c>
      <c r="C71" s="91">
        <v>2</v>
      </c>
      <c r="D71" s="91">
        <v>2</v>
      </c>
      <c r="E71" s="91">
        <v>2</v>
      </c>
      <c r="F71" s="13"/>
      <c r="G71" s="13"/>
      <c r="H71" s="13"/>
      <c r="I71" s="13"/>
      <c r="J71" s="13"/>
      <c r="K71" s="13"/>
      <c r="L71" s="13"/>
      <c r="M71" s="13"/>
      <c r="N71" s="70"/>
      <c r="O71" s="12">
        <f t="shared" si="27"/>
        <v>6</v>
      </c>
    </row>
    <row r="72" spans="1:15" s="16" customFormat="1" ht="16.5">
      <c r="A72" s="98"/>
      <c r="B72" s="37" t="s">
        <v>7</v>
      </c>
      <c r="C72" s="13">
        <v>2</v>
      </c>
      <c r="D72" s="13">
        <v>2</v>
      </c>
      <c r="E72" s="13">
        <v>1</v>
      </c>
      <c r="F72" s="13"/>
      <c r="G72" s="13"/>
      <c r="H72" s="13"/>
      <c r="I72" s="13"/>
      <c r="J72" s="13"/>
      <c r="K72" s="13"/>
      <c r="L72" s="13"/>
      <c r="M72" s="13"/>
      <c r="N72" s="69"/>
      <c r="O72" s="12">
        <f t="shared" si="27"/>
        <v>5</v>
      </c>
    </row>
    <row r="73" spans="1:15" s="16" customFormat="1" ht="16.5">
      <c r="A73" s="99"/>
      <c r="B73" s="37" t="s">
        <v>8</v>
      </c>
      <c r="C73" s="13">
        <v>0</v>
      </c>
      <c r="D73" s="13">
        <v>0</v>
      </c>
      <c r="E73" s="13">
        <v>1</v>
      </c>
      <c r="F73" s="13"/>
      <c r="G73" s="13"/>
      <c r="H73" s="13"/>
      <c r="I73" s="13"/>
      <c r="J73" s="13"/>
      <c r="K73" s="13"/>
      <c r="L73" s="13"/>
      <c r="M73" s="13"/>
      <c r="N73" s="69"/>
      <c r="O73" s="12">
        <f t="shared" si="27"/>
        <v>1</v>
      </c>
    </row>
    <row r="74" spans="1:15" s="16" customFormat="1" ht="30">
      <c r="A74" s="12">
        <v>10</v>
      </c>
      <c r="B74" s="36" t="s">
        <v>114</v>
      </c>
      <c r="C74" s="91">
        <v>0</v>
      </c>
      <c r="D74" s="91">
        <v>0</v>
      </c>
      <c r="E74" s="91">
        <v>0</v>
      </c>
      <c r="F74" s="13"/>
      <c r="G74" s="13"/>
      <c r="H74" s="13"/>
      <c r="I74" s="13"/>
      <c r="J74" s="13"/>
      <c r="K74" s="13"/>
      <c r="L74" s="13"/>
      <c r="M74" s="13"/>
      <c r="N74" s="69"/>
      <c r="O74" s="12">
        <f t="shared" si="27"/>
        <v>0</v>
      </c>
    </row>
    <row r="75" spans="1:15" s="16" customFormat="1" ht="45">
      <c r="A75" s="12">
        <v>11</v>
      </c>
      <c r="B75" s="35" t="s">
        <v>104</v>
      </c>
      <c r="C75" s="91">
        <v>0</v>
      </c>
      <c r="D75" s="91">
        <v>0</v>
      </c>
      <c r="E75" s="91">
        <v>0</v>
      </c>
      <c r="F75" s="13"/>
      <c r="G75" s="13"/>
      <c r="H75" s="13"/>
      <c r="I75" s="13"/>
      <c r="J75" s="13"/>
      <c r="K75" s="13"/>
      <c r="L75" s="13"/>
      <c r="M75" s="13"/>
      <c r="N75" s="69"/>
      <c r="O75" s="12">
        <f t="shared" si="27"/>
        <v>0</v>
      </c>
    </row>
    <row r="76" spans="1:15" s="16" customFormat="1" ht="30">
      <c r="A76" s="12">
        <v>12</v>
      </c>
      <c r="B76" s="36" t="s">
        <v>127</v>
      </c>
      <c r="C76" s="91">
        <v>4</v>
      </c>
      <c r="D76" s="91">
        <v>3</v>
      </c>
      <c r="E76" s="91">
        <v>3</v>
      </c>
      <c r="F76" s="13"/>
      <c r="G76" s="13"/>
      <c r="H76" s="13"/>
      <c r="I76" s="13"/>
      <c r="J76" s="13"/>
      <c r="K76" s="13"/>
      <c r="L76" s="13"/>
      <c r="M76" s="13"/>
      <c r="N76" s="69"/>
      <c r="O76" s="22"/>
    </row>
    <row r="77" spans="1:15" s="16" customFormat="1" ht="16.5">
      <c r="A77" s="12">
        <v>13</v>
      </c>
      <c r="B77" s="35" t="s">
        <v>9</v>
      </c>
      <c r="C77" s="91">
        <v>0</v>
      </c>
      <c r="D77" s="91">
        <v>0</v>
      </c>
      <c r="E77" s="91">
        <v>0</v>
      </c>
      <c r="F77" s="13"/>
      <c r="G77" s="13"/>
      <c r="H77" s="13"/>
      <c r="I77" s="13"/>
      <c r="J77" s="13"/>
      <c r="K77" s="13"/>
      <c r="L77" s="13"/>
      <c r="M77" s="13"/>
      <c r="N77" s="69"/>
      <c r="O77" s="12">
        <f aca="true" t="shared" si="28" ref="O77:O106">SUM(C77:N77)</f>
        <v>0</v>
      </c>
    </row>
    <row r="78" spans="1:15" s="16" customFormat="1" ht="16.5">
      <c r="A78" s="12">
        <v>14</v>
      </c>
      <c r="B78" s="35" t="s">
        <v>10</v>
      </c>
      <c r="C78" s="91">
        <v>0</v>
      </c>
      <c r="D78" s="91">
        <v>0</v>
      </c>
      <c r="E78" s="91"/>
      <c r="F78" s="13"/>
      <c r="G78" s="13"/>
      <c r="H78" s="13"/>
      <c r="I78" s="13"/>
      <c r="J78" s="13"/>
      <c r="K78" s="13"/>
      <c r="L78" s="13"/>
      <c r="M78" s="13"/>
      <c r="N78" s="69"/>
      <c r="O78" s="12">
        <f t="shared" si="28"/>
        <v>0</v>
      </c>
    </row>
    <row r="79" spans="1:15" s="16" customFormat="1" ht="16.5">
      <c r="A79" s="12">
        <v>15</v>
      </c>
      <c r="B79" s="35" t="s">
        <v>11</v>
      </c>
      <c r="C79" s="91">
        <v>0</v>
      </c>
      <c r="D79" s="91">
        <v>0</v>
      </c>
      <c r="E79" s="91">
        <v>0</v>
      </c>
      <c r="F79" s="13"/>
      <c r="G79" s="13"/>
      <c r="H79" s="13"/>
      <c r="I79" s="13"/>
      <c r="J79" s="13"/>
      <c r="K79" s="13"/>
      <c r="L79" s="13"/>
      <c r="M79" s="13"/>
      <c r="N79" s="69"/>
      <c r="O79" s="12">
        <f t="shared" si="28"/>
        <v>0</v>
      </c>
    </row>
    <row r="80" spans="1:15" s="16" customFormat="1" ht="16.5">
      <c r="A80" s="12">
        <v>16</v>
      </c>
      <c r="B80" s="35" t="s">
        <v>12</v>
      </c>
      <c r="C80" s="91">
        <v>0</v>
      </c>
      <c r="D80" s="91">
        <v>0</v>
      </c>
      <c r="E80" s="91">
        <v>0</v>
      </c>
      <c r="F80" s="13"/>
      <c r="G80" s="13"/>
      <c r="H80" s="13"/>
      <c r="I80" s="13"/>
      <c r="J80" s="13"/>
      <c r="K80" s="13"/>
      <c r="L80" s="13"/>
      <c r="M80" s="13"/>
      <c r="N80" s="69"/>
      <c r="O80" s="12">
        <f t="shared" si="28"/>
        <v>0</v>
      </c>
    </row>
    <row r="81" spans="1:15" s="16" customFormat="1" ht="16.5">
      <c r="A81" s="12">
        <v>17</v>
      </c>
      <c r="B81" s="35" t="s">
        <v>13</v>
      </c>
      <c r="C81" s="91">
        <v>0</v>
      </c>
      <c r="D81" s="91">
        <v>0</v>
      </c>
      <c r="E81" s="91">
        <v>0</v>
      </c>
      <c r="F81" s="13"/>
      <c r="G81" s="13"/>
      <c r="H81" s="13"/>
      <c r="I81" s="13"/>
      <c r="J81" s="13"/>
      <c r="K81" s="13"/>
      <c r="L81" s="13"/>
      <c r="M81" s="13"/>
      <c r="N81" s="69"/>
      <c r="O81" s="12">
        <f t="shared" si="28"/>
        <v>0</v>
      </c>
    </row>
    <row r="82" spans="1:15" s="16" customFormat="1" ht="30">
      <c r="A82" s="12">
        <v>18</v>
      </c>
      <c r="B82" s="35" t="s">
        <v>14</v>
      </c>
      <c r="C82" s="91">
        <v>0</v>
      </c>
      <c r="D82" s="91">
        <v>0</v>
      </c>
      <c r="E82" s="91">
        <v>0</v>
      </c>
      <c r="F82" s="13"/>
      <c r="G82" s="13"/>
      <c r="H82" s="13"/>
      <c r="I82" s="13"/>
      <c r="J82" s="13"/>
      <c r="K82" s="13"/>
      <c r="L82" s="13"/>
      <c r="M82" s="13"/>
      <c r="N82" s="69"/>
      <c r="O82" s="12">
        <f t="shared" si="28"/>
        <v>0</v>
      </c>
    </row>
    <row r="83" spans="1:15" s="16" customFormat="1" ht="30">
      <c r="A83" s="12">
        <v>19</v>
      </c>
      <c r="B83" s="35" t="s">
        <v>15</v>
      </c>
      <c r="C83" s="91">
        <v>0</v>
      </c>
      <c r="D83" s="91">
        <v>0</v>
      </c>
      <c r="E83" s="91">
        <v>10</v>
      </c>
      <c r="F83" s="13"/>
      <c r="G83" s="13"/>
      <c r="H83" s="13"/>
      <c r="I83" s="13"/>
      <c r="J83" s="13"/>
      <c r="K83" s="13"/>
      <c r="L83" s="13"/>
      <c r="M83" s="13"/>
      <c r="N83" s="69"/>
      <c r="O83" s="12">
        <f t="shared" si="28"/>
        <v>10</v>
      </c>
    </row>
    <row r="84" spans="1:15" s="16" customFormat="1" ht="20.25" customHeight="1">
      <c r="A84" s="12">
        <v>20</v>
      </c>
      <c r="B84" s="35" t="s">
        <v>16</v>
      </c>
      <c r="C84" s="91">
        <v>0</v>
      </c>
      <c r="D84" s="91">
        <v>0</v>
      </c>
      <c r="E84" s="91">
        <v>0</v>
      </c>
      <c r="F84" s="13"/>
      <c r="G84" s="13"/>
      <c r="H84" s="13"/>
      <c r="I84" s="13"/>
      <c r="J84" s="13"/>
      <c r="K84" s="13"/>
      <c r="L84" s="13"/>
      <c r="M84" s="13"/>
      <c r="N84" s="69"/>
      <c r="O84" s="12">
        <f t="shared" si="28"/>
        <v>0</v>
      </c>
    </row>
    <row r="85" spans="1:15" s="16" customFormat="1" ht="16.5">
      <c r="A85" s="12">
        <v>21</v>
      </c>
      <c r="B85" s="35" t="s">
        <v>17</v>
      </c>
      <c r="C85" s="91">
        <v>0</v>
      </c>
      <c r="D85" s="91">
        <v>0</v>
      </c>
      <c r="E85" s="91">
        <v>0</v>
      </c>
      <c r="F85" s="13"/>
      <c r="G85" s="13"/>
      <c r="H85" s="13"/>
      <c r="I85" s="13"/>
      <c r="J85" s="13"/>
      <c r="K85" s="13"/>
      <c r="L85" s="13"/>
      <c r="M85" s="13"/>
      <c r="N85" s="69"/>
      <c r="O85" s="12">
        <f t="shared" si="28"/>
        <v>0</v>
      </c>
    </row>
    <row r="86" spans="1:15" s="16" customFormat="1" ht="16.5">
      <c r="A86" s="12">
        <v>22</v>
      </c>
      <c r="B86" s="35" t="s">
        <v>18</v>
      </c>
      <c r="C86" s="91">
        <v>0</v>
      </c>
      <c r="D86" s="91">
        <v>0</v>
      </c>
      <c r="E86" s="91">
        <v>0</v>
      </c>
      <c r="F86" s="13"/>
      <c r="G86" s="13"/>
      <c r="H86" s="13"/>
      <c r="I86" s="13"/>
      <c r="J86" s="13"/>
      <c r="K86" s="13"/>
      <c r="L86" s="13"/>
      <c r="M86" s="13"/>
      <c r="N86" s="69"/>
      <c r="O86" s="12">
        <f t="shared" si="28"/>
        <v>0</v>
      </c>
    </row>
    <row r="87" spans="1:15" s="16" customFormat="1" ht="16.5">
      <c r="A87" s="12">
        <v>23</v>
      </c>
      <c r="B87" s="35" t="s">
        <v>105</v>
      </c>
      <c r="C87" s="91">
        <v>0</v>
      </c>
      <c r="D87" s="91">
        <v>0</v>
      </c>
      <c r="E87" s="91">
        <v>0</v>
      </c>
      <c r="F87" s="13"/>
      <c r="G87" s="13"/>
      <c r="H87" s="13"/>
      <c r="I87" s="13"/>
      <c r="J87" s="13"/>
      <c r="K87" s="13"/>
      <c r="L87" s="13"/>
      <c r="M87" s="13"/>
      <c r="N87" s="69"/>
      <c r="O87" s="12">
        <f t="shared" si="28"/>
        <v>0</v>
      </c>
    </row>
    <row r="88" spans="1:15" s="16" customFormat="1" ht="30">
      <c r="A88" s="97">
        <v>24</v>
      </c>
      <c r="B88" s="35" t="s">
        <v>20</v>
      </c>
      <c r="C88" s="91">
        <v>0</v>
      </c>
      <c r="D88" s="91">
        <v>0</v>
      </c>
      <c r="E88" s="91">
        <v>0</v>
      </c>
      <c r="F88" s="13"/>
      <c r="G88" s="13"/>
      <c r="H88" s="13"/>
      <c r="I88" s="13"/>
      <c r="J88" s="13"/>
      <c r="K88" s="13"/>
      <c r="L88" s="13"/>
      <c r="M88" s="13"/>
      <c r="N88" s="70"/>
      <c r="O88" s="12">
        <f t="shared" si="28"/>
        <v>0</v>
      </c>
    </row>
    <row r="89" spans="1:15" s="16" customFormat="1" ht="16.5">
      <c r="A89" s="98"/>
      <c r="B89" s="37" t="s">
        <v>21</v>
      </c>
      <c r="C89" s="13">
        <v>0</v>
      </c>
      <c r="D89" s="13">
        <v>0</v>
      </c>
      <c r="E89" s="13">
        <v>0</v>
      </c>
      <c r="F89" s="13"/>
      <c r="G89" s="13"/>
      <c r="H89" s="13"/>
      <c r="I89" s="13"/>
      <c r="J89" s="13"/>
      <c r="K89" s="13"/>
      <c r="L89" s="13"/>
      <c r="M89" s="13"/>
      <c r="N89" s="69"/>
      <c r="O89" s="12">
        <f t="shared" si="28"/>
        <v>0</v>
      </c>
    </row>
    <row r="90" spans="1:15" s="16" customFormat="1" ht="16.5">
      <c r="A90" s="98"/>
      <c r="B90" s="37" t="s">
        <v>22</v>
      </c>
      <c r="C90" s="13">
        <v>0</v>
      </c>
      <c r="D90" s="13">
        <v>0</v>
      </c>
      <c r="E90" s="13">
        <v>0</v>
      </c>
      <c r="F90" s="13"/>
      <c r="G90" s="13"/>
      <c r="H90" s="13"/>
      <c r="I90" s="13"/>
      <c r="J90" s="13"/>
      <c r="K90" s="13"/>
      <c r="L90" s="13"/>
      <c r="M90" s="13"/>
      <c r="N90" s="69"/>
      <c r="O90" s="12">
        <f t="shared" si="28"/>
        <v>0</v>
      </c>
    </row>
    <row r="91" spans="1:15" s="16" customFormat="1" ht="16.5">
      <c r="A91" s="99"/>
      <c r="B91" s="37" t="s">
        <v>23</v>
      </c>
      <c r="C91" s="13">
        <v>0</v>
      </c>
      <c r="D91" s="13">
        <v>0</v>
      </c>
      <c r="E91" s="13">
        <v>0</v>
      </c>
      <c r="F91" s="13"/>
      <c r="G91" s="13"/>
      <c r="H91" s="13"/>
      <c r="I91" s="13"/>
      <c r="J91" s="13"/>
      <c r="K91" s="13"/>
      <c r="L91" s="13"/>
      <c r="M91" s="13"/>
      <c r="N91" s="69"/>
      <c r="O91" s="12">
        <f t="shared" si="28"/>
        <v>0</v>
      </c>
    </row>
    <row r="92" spans="1:15" s="16" customFormat="1" ht="16.5">
      <c r="A92" s="30">
        <v>25</v>
      </c>
      <c r="B92" s="35" t="s">
        <v>24</v>
      </c>
      <c r="C92" s="91">
        <v>0</v>
      </c>
      <c r="D92" s="91">
        <v>1</v>
      </c>
      <c r="E92" s="91">
        <v>0</v>
      </c>
      <c r="F92" s="13"/>
      <c r="G92" s="13"/>
      <c r="H92" s="13"/>
      <c r="I92" s="13"/>
      <c r="J92" s="13"/>
      <c r="K92" s="13"/>
      <c r="L92" s="13"/>
      <c r="M92" s="13"/>
      <c r="N92" s="69"/>
      <c r="O92" s="12">
        <f t="shared" si="28"/>
        <v>1</v>
      </c>
    </row>
    <row r="93" spans="1:15" s="16" customFormat="1" ht="16.5">
      <c r="A93" s="98">
        <v>26</v>
      </c>
      <c r="B93" s="35" t="s">
        <v>25</v>
      </c>
      <c r="C93" s="91">
        <v>0</v>
      </c>
      <c r="D93" s="91">
        <v>0</v>
      </c>
      <c r="E93" s="91">
        <v>0</v>
      </c>
      <c r="F93" s="13"/>
      <c r="G93" s="13"/>
      <c r="H93" s="13"/>
      <c r="I93" s="13"/>
      <c r="J93" s="13"/>
      <c r="K93" s="13"/>
      <c r="L93" s="13"/>
      <c r="M93" s="13"/>
      <c r="N93" s="70"/>
      <c r="O93" s="12">
        <f t="shared" si="28"/>
        <v>0</v>
      </c>
    </row>
    <row r="94" spans="1:15" s="16" customFormat="1" ht="16.5">
      <c r="A94" s="98"/>
      <c r="B94" s="37" t="s">
        <v>26</v>
      </c>
      <c r="C94" s="13">
        <v>0</v>
      </c>
      <c r="D94" s="13">
        <v>0</v>
      </c>
      <c r="E94" s="13">
        <v>0</v>
      </c>
      <c r="F94" s="13"/>
      <c r="G94" s="13"/>
      <c r="H94" s="13"/>
      <c r="I94" s="13"/>
      <c r="J94" s="13"/>
      <c r="K94" s="13"/>
      <c r="L94" s="13"/>
      <c r="M94" s="13"/>
      <c r="N94" s="69"/>
      <c r="O94" s="12">
        <f t="shared" si="28"/>
        <v>0</v>
      </c>
    </row>
    <row r="95" spans="1:15" s="16" customFormat="1" ht="16.5">
      <c r="A95" s="99"/>
      <c r="B95" s="37" t="s">
        <v>27</v>
      </c>
      <c r="C95" s="13">
        <v>0</v>
      </c>
      <c r="D95" s="13">
        <v>0</v>
      </c>
      <c r="E95" s="13">
        <v>0</v>
      </c>
      <c r="F95" s="13"/>
      <c r="G95" s="13"/>
      <c r="H95" s="13"/>
      <c r="I95" s="13"/>
      <c r="J95" s="13"/>
      <c r="K95" s="13"/>
      <c r="L95" s="13"/>
      <c r="M95" s="13"/>
      <c r="N95" s="69"/>
      <c r="O95" s="12">
        <f t="shared" si="28"/>
        <v>0</v>
      </c>
    </row>
    <row r="96" spans="1:15" s="16" customFormat="1" ht="16.5">
      <c r="A96" s="29">
        <v>27</v>
      </c>
      <c r="B96" s="35" t="s">
        <v>28</v>
      </c>
      <c r="C96" s="91">
        <v>0</v>
      </c>
      <c r="D96" s="91">
        <v>0</v>
      </c>
      <c r="E96" s="91">
        <v>0</v>
      </c>
      <c r="F96" s="13"/>
      <c r="G96" s="13"/>
      <c r="H96" s="13"/>
      <c r="I96" s="13"/>
      <c r="J96" s="13"/>
      <c r="K96" s="13"/>
      <c r="L96" s="13"/>
      <c r="M96" s="13"/>
      <c r="N96" s="69"/>
      <c r="O96" s="12">
        <f t="shared" si="28"/>
        <v>0</v>
      </c>
    </row>
    <row r="97" spans="1:15" s="16" customFormat="1" ht="16.5">
      <c r="A97" s="29">
        <v>28</v>
      </c>
      <c r="B97" s="39" t="s">
        <v>29</v>
      </c>
      <c r="C97" s="91">
        <v>0</v>
      </c>
      <c r="D97" s="91">
        <v>0</v>
      </c>
      <c r="E97" s="91">
        <v>0</v>
      </c>
      <c r="F97" s="13"/>
      <c r="G97" s="13"/>
      <c r="H97" s="13"/>
      <c r="I97" s="13"/>
      <c r="J97" s="13"/>
      <c r="K97" s="13"/>
      <c r="L97" s="13"/>
      <c r="M97" s="13"/>
      <c r="N97" s="69"/>
      <c r="O97" s="12">
        <f t="shared" si="28"/>
        <v>0</v>
      </c>
    </row>
    <row r="98" spans="1:15" s="16" customFormat="1" ht="16.5">
      <c r="A98" s="97">
        <v>29</v>
      </c>
      <c r="B98" s="23" t="s">
        <v>50</v>
      </c>
      <c r="C98" s="91">
        <v>0</v>
      </c>
      <c r="D98" s="91">
        <v>0</v>
      </c>
      <c r="E98" s="91">
        <v>0</v>
      </c>
      <c r="F98" s="13"/>
      <c r="G98" s="13"/>
      <c r="H98" s="13"/>
      <c r="I98" s="13"/>
      <c r="J98" s="13"/>
      <c r="K98" s="13"/>
      <c r="L98" s="13"/>
      <c r="M98" s="13"/>
      <c r="N98" s="71"/>
      <c r="O98" s="12">
        <f t="shared" si="28"/>
        <v>0</v>
      </c>
    </row>
    <row r="99" spans="1:15" s="16" customFormat="1" ht="16.5">
      <c r="A99" s="98"/>
      <c r="B99" s="62" t="s">
        <v>106</v>
      </c>
      <c r="C99" s="13">
        <v>0</v>
      </c>
      <c r="D99" s="13">
        <v>0</v>
      </c>
      <c r="E99" s="13">
        <v>0</v>
      </c>
      <c r="F99" s="13"/>
      <c r="G99" s="13"/>
      <c r="H99" s="13"/>
      <c r="I99" s="13"/>
      <c r="J99" s="13"/>
      <c r="K99" s="13"/>
      <c r="L99" s="13"/>
      <c r="M99" s="13"/>
      <c r="N99" s="72"/>
      <c r="O99" s="12">
        <f t="shared" si="28"/>
        <v>0</v>
      </c>
    </row>
    <row r="100" spans="1:15" s="16" customFormat="1" ht="16.5">
      <c r="A100" s="98"/>
      <c r="B100" s="62" t="s">
        <v>107</v>
      </c>
      <c r="C100" s="13">
        <v>0</v>
      </c>
      <c r="D100" s="13">
        <v>0</v>
      </c>
      <c r="E100" s="13">
        <v>0</v>
      </c>
      <c r="F100" s="13"/>
      <c r="G100" s="13"/>
      <c r="H100" s="13"/>
      <c r="I100" s="13"/>
      <c r="J100" s="13"/>
      <c r="K100" s="13"/>
      <c r="L100" s="13"/>
      <c r="M100" s="13"/>
      <c r="N100" s="72"/>
      <c r="O100" s="12">
        <f t="shared" si="28"/>
        <v>0</v>
      </c>
    </row>
    <row r="101" spans="1:15" s="16" customFormat="1" ht="16.5">
      <c r="A101" s="98"/>
      <c r="B101" s="62" t="s">
        <v>108</v>
      </c>
      <c r="C101" s="13">
        <v>0</v>
      </c>
      <c r="D101" s="13">
        <v>0</v>
      </c>
      <c r="E101" s="13">
        <v>0</v>
      </c>
      <c r="F101" s="13"/>
      <c r="G101" s="13"/>
      <c r="H101" s="13"/>
      <c r="I101" s="13"/>
      <c r="J101" s="13"/>
      <c r="K101" s="13"/>
      <c r="L101" s="13"/>
      <c r="M101" s="13"/>
      <c r="N101" s="72"/>
      <c r="O101" s="12">
        <f t="shared" si="28"/>
        <v>0</v>
      </c>
    </row>
    <row r="102" spans="1:15" s="16" customFormat="1" ht="16.5">
      <c r="A102" s="98"/>
      <c r="B102" s="62" t="s">
        <v>109</v>
      </c>
      <c r="C102" s="13">
        <v>0</v>
      </c>
      <c r="D102" s="13">
        <v>0</v>
      </c>
      <c r="E102" s="13">
        <v>0</v>
      </c>
      <c r="F102" s="13"/>
      <c r="G102" s="13"/>
      <c r="H102" s="13"/>
      <c r="I102" s="13"/>
      <c r="J102" s="13"/>
      <c r="K102" s="13"/>
      <c r="L102" s="13"/>
      <c r="M102" s="13"/>
      <c r="N102" s="72"/>
      <c r="O102" s="12">
        <f t="shared" si="28"/>
        <v>0</v>
      </c>
    </row>
    <row r="103" spans="1:15" s="16" customFormat="1" ht="16.5">
      <c r="A103" s="98"/>
      <c r="B103" s="62" t="s">
        <v>110</v>
      </c>
      <c r="C103" s="13">
        <v>0</v>
      </c>
      <c r="D103" s="13">
        <v>0</v>
      </c>
      <c r="E103" s="13">
        <v>0</v>
      </c>
      <c r="F103" s="13"/>
      <c r="G103" s="13"/>
      <c r="H103" s="13"/>
      <c r="I103" s="13"/>
      <c r="J103" s="13"/>
      <c r="K103" s="13"/>
      <c r="L103" s="13"/>
      <c r="M103" s="13"/>
      <c r="N103" s="72"/>
      <c r="O103" s="12">
        <f t="shared" si="28"/>
        <v>0</v>
      </c>
    </row>
    <row r="104" spans="1:15" s="16" customFormat="1" ht="16.5">
      <c r="A104" s="98"/>
      <c r="B104" s="62" t="s">
        <v>111</v>
      </c>
      <c r="C104" s="13">
        <v>0</v>
      </c>
      <c r="D104" s="13">
        <v>0</v>
      </c>
      <c r="E104" s="13">
        <v>0</v>
      </c>
      <c r="F104" s="13"/>
      <c r="G104" s="13"/>
      <c r="H104" s="13"/>
      <c r="I104" s="13"/>
      <c r="J104" s="13"/>
      <c r="K104" s="13"/>
      <c r="L104" s="13"/>
      <c r="M104" s="13"/>
      <c r="N104" s="72"/>
      <c r="O104" s="12">
        <f t="shared" si="28"/>
        <v>0</v>
      </c>
    </row>
    <row r="105" spans="1:15" s="16" customFormat="1" ht="16.5">
      <c r="A105" s="98"/>
      <c r="B105" s="62" t="s">
        <v>112</v>
      </c>
      <c r="C105" s="13">
        <v>0</v>
      </c>
      <c r="D105" s="13">
        <v>0</v>
      </c>
      <c r="E105" s="13">
        <v>0</v>
      </c>
      <c r="F105" s="13"/>
      <c r="G105" s="13"/>
      <c r="H105" s="13"/>
      <c r="I105" s="13"/>
      <c r="J105" s="13"/>
      <c r="K105" s="13"/>
      <c r="L105" s="13"/>
      <c r="M105" s="13"/>
      <c r="N105" s="72"/>
      <c r="O105" s="12">
        <f t="shared" si="28"/>
        <v>0</v>
      </c>
    </row>
    <row r="106" spans="1:15" s="16" customFormat="1" ht="16.5">
      <c r="A106" s="99"/>
      <c r="B106" s="62" t="s">
        <v>113</v>
      </c>
      <c r="C106" s="13">
        <v>0</v>
      </c>
      <c r="D106" s="13">
        <v>0</v>
      </c>
      <c r="E106" s="13">
        <v>0</v>
      </c>
      <c r="F106" s="13"/>
      <c r="G106" s="13"/>
      <c r="H106" s="13"/>
      <c r="I106" s="13"/>
      <c r="J106" s="13"/>
      <c r="K106" s="13"/>
      <c r="L106" s="13"/>
      <c r="M106" s="13"/>
      <c r="N106" s="72"/>
      <c r="O106" s="12">
        <f t="shared" si="28"/>
        <v>0</v>
      </c>
    </row>
    <row r="107" spans="1:15" s="16" customFormat="1" ht="18.75" customHeight="1">
      <c r="A107" s="97">
        <v>30</v>
      </c>
      <c r="B107" s="40" t="s">
        <v>117</v>
      </c>
      <c r="C107" s="91">
        <v>213</v>
      </c>
      <c r="D107" s="91">
        <v>213</v>
      </c>
      <c r="E107" s="91">
        <v>213</v>
      </c>
      <c r="F107" s="13"/>
      <c r="G107" s="13"/>
      <c r="H107" s="13"/>
      <c r="I107" s="13"/>
      <c r="J107" s="13"/>
      <c r="K107" s="13"/>
      <c r="L107" s="13"/>
      <c r="M107" s="13"/>
      <c r="N107" s="71"/>
      <c r="O107" s="94"/>
    </row>
    <row r="108" spans="1:15" s="16" customFormat="1" ht="16.5">
      <c r="A108" s="98"/>
      <c r="B108" s="21" t="s">
        <v>129</v>
      </c>
      <c r="C108" s="13">
        <v>0</v>
      </c>
      <c r="D108" s="13">
        <v>0</v>
      </c>
      <c r="E108" s="13">
        <v>0</v>
      </c>
      <c r="F108" s="13"/>
      <c r="G108" s="13"/>
      <c r="H108" s="13"/>
      <c r="I108" s="13"/>
      <c r="J108" s="13"/>
      <c r="K108" s="13"/>
      <c r="L108" s="13"/>
      <c r="M108" s="13"/>
      <c r="N108" s="69"/>
      <c r="O108" s="95"/>
    </row>
    <row r="109" spans="1:15" s="16" customFormat="1" ht="16.5">
      <c r="A109" s="98"/>
      <c r="B109" s="21" t="s">
        <v>130</v>
      </c>
      <c r="C109" s="13">
        <v>0</v>
      </c>
      <c r="D109" s="13">
        <v>0</v>
      </c>
      <c r="E109" s="13">
        <v>0</v>
      </c>
      <c r="F109" s="13"/>
      <c r="G109" s="13"/>
      <c r="H109" s="13"/>
      <c r="I109" s="13"/>
      <c r="J109" s="13"/>
      <c r="K109" s="13"/>
      <c r="L109" s="13"/>
      <c r="M109" s="13"/>
      <c r="N109" s="69"/>
      <c r="O109" s="95"/>
    </row>
    <row r="110" spans="1:15" s="16" customFormat="1" ht="16.5">
      <c r="A110" s="98"/>
      <c r="B110" s="21" t="s">
        <v>131</v>
      </c>
      <c r="C110" s="13">
        <v>0</v>
      </c>
      <c r="D110" s="13">
        <v>0</v>
      </c>
      <c r="E110" s="13">
        <v>0</v>
      </c>
      <c r="F110" s="13"/>
      <c r="G110" s="13"/>
      <c r="H110" s="13"/>
      <c r="I110" s="13"/>
      <c r="J110" s="13"/>
      <c r="K110" s="13"/>
      <c r="L110" s="13"/>
      <c r="M110" s="13"/>
      <c r="N110" s="69"/>
      <c r="O110" s="95"/>
    </row>
    <row r="111" spans="1:15" s="16" customFormat="1" ht="16.5">
      <c r="A111" s="98"/>
      <c r="B111" s="21" t="s">
        <v>132</v>
      </c>
      <c r="C111" s="13">
        <v>0</v>
      </c>
      <c r="D111" s="13">
        <v>0</v>
      </c>
      <c r="E111" s="13">
        <v>0</v>
      </c>
      <c r="F111" s="13"/>
      <c r="G111" s="13"/>
      <c r="H111" s="13"/>
      <c r="I111" s="13"/>
      <c r="J111" s="13"/>
      <c r="K111" s="13"/>
      <c r="L111" s="13"/>
      <c r="M111" s="13"/>
      <c r="N111" s="69"/>
      <c r="O111" s="95"/>
    </row>
    <row r="112" spans="1:15" s="16" customFormat="1" ht="16.5">
      <c r="A112" s="98"/>
      <c r="B112" s="21" t="s">
        <v>133</v>
      </c>
      <c r="C112" s="13">
        <v>0</v>
      </c>
      <c r="D112" s="13">
        <v>0</v>
      </c>
      <c r="E112" s="13">
        <v>0</v>
      </c>
      <c r="F112" s="13"/>
      <c r="G112" s="13"/>
      <c r="H112" s="13"/>
      <c r="I112" s="13"/>
      <c r="J112" s="13"/>
      <c r="K112" s="13"/>
      <c r="L112" s="13"/>
      <c r="M112" s="13"/>
      <c r="N112" s="69"/>
      <c r="O112" s="95"/>
    </row>
    <row r="113" spans="1:15" s="16" customFormat="1" ht="16.5">
      <c r="A113" s="99"/>
      <c r="B113" s="37" t="s">
        <v>30</v>
      </c>
      <c r="C113" s="13">
        <v>213</v>
      </c>
      <c r="D113" s="13">
        <v>213</v>
      </c>
      <c r="E113" s="13">
        <v>213</v>
      </c>
      <c r="F113" s="13"/>
      <c r="G113" s="13"/>
      <c r="H113" s="13"/>
      <c r="I113" s="13"/>
      <c r="J113" s="13"/>
      <c r="K113" s="13"/>
      <c r="L113" s="13"/>
      <c r="M113" s="13"/>
      <c r="N113" s="69"/>
      <c r="O113" s="96"/>
    </row>
    <row r="114" ht="14.25"/>
    <row r="115" ht="14.25"/>
    <row r="116" spans="1:15" s="16" customFormat="1" ht="22.5" customHeight="1">
      <c r="A116" s="105" t="s">
        <v>49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1:15" s="16" customFormat="1" ht="26.25" customHeight="1">
      <c r="A117" s="17"/>
      <c r="B117" s="18"/>
      <c r="C117" s="19" t="s">
        <v>31</v>
      </c>
      <c r="D117" s="19" t="s">
        <v>32</v>
      </c>
      <c r="E117" s="19" t="s">
        <v>33</v>
      </c>
      <c r="F117" s="19" t="s">
        <v>34</v>
      </c>
      <c r="G117" s="19" t="s">
        <v>35</v>
      </c>
      <c r="H117" s="19" t="s">
        <v>36</v>
      </c>
      <c r="I117" s="19" t="s">
        <v>37</v>
      </c>
      <c r="J117" s="19" t="s">
        <v>38</v>
      </c>
      <c r="K117" s="19" t="s">
        <v>39</v>
      </c>
      <c r="L117" s="19" t="s">
        <v>40</v>
      </c>
      <c r="M117" s="19" t="s">
        <v>41</v>
      </c>
      <c r="N117" s="19" t="s">
        <v>42</v>
      </c>
      <c r="O117" s="19" t="s">
        <v>43</v>
      </c>
    </row>
    <row r="118" spans="1:15" s="16" customFormat="1" ht="16.5">
      <c r="A118" s="12">
        <v>1</v>
      </c>
      <c r="B118" s="36" t="s">
        <v>128</v>
      </c>
      <c r="C118" s="91">
        <v>46</v>
      </c>
      <c r="D118" s="91">
        <v>52</v>
      </c>
      <c r="E118" s="91">
        <v>36</v>
      </c>
      <c r="F118" s="13"/>
      <c r="G118" s="13"/>
      <c r="H118" s="51"/>
      <c r="I118" s="13"/>
      <c r="J118" s="13"/>
      <c r="K118" s="13"/>
      <c r="L118" s="13"/>
      <c r="M118" s="13"/>
      <c r="N118" s="13"/>
      <c r="O118" s="12">
        <f>SUM(C118:N118)</f>
        <v>134</v>
      </c>
    </row>
    <row r="119" spans="1:15" s="16" customFormat="1" ht="30">
      <c r="A119" s="12">
        <v>2</v>
      </c>
      <c r="B119" s="35" t="s">
        <v>101</v>
      </c>
      <c r="C119" s="91">
        <v>0</v>
      </c>
      <c r="D119" s="91">
        <v>0</v>
      </c>
      <c r="E119" s="91">
        <v>0</v>
      </c>
      <c r="F119" s="13"/>
      <c r="G119" s="13"/>
      <c r="H119" s="51"/>
      <c r="I119" s="13"/>
      <c r="J119" s="13"/>
      <c r="K119" s="13"/>
      <c r="L119" s="13"/>
      <c r="M119" s="13"/>
      <c r="N119" s="13"/>
      <c r="O119" s="12">
        <f aca="true" t="shared" si="29" ref="O119:O130">SUM(C119:N119)</f>
        <v>0</v>
      </c>
    </row>
    <row r="120" spans="1:15" s="16" customFormat="1" ht="16.5">
      <c r="A120" s="12">
        <v>3</v>
      </c>
      <c r="B120" s="35" t="s">
        <v>2</v>
      </c>
      <c r="C120" s="91">
        <v>19</v>
      </c>
      <c r="D120" s="91">
        <v>20</v>
      </c>
      <c r="E120" s="91">
        <v>21</v>
      </c>
      <c r="F120" s="13"/>
      <c r="G120" s="13"/>
      <c r="H120" s="51"/>
      <c r="I120" s="13"/>
      <c r="J120" s="13"/>
      <c r="K120" s="13"/>
      <c r="L120" s="13"/>
      <c r="M120" s="13"/>
      <c r="N120" s="13"/>
      <c r="O120" s="12">
        <f t="shared" si="29"/>
        <v>60</v>
      </c>
    </row>
    <row r="121" spans="1:15" s="16" customFormat="1" ht="16.5">
      <c r="A121" s="12">
        <v>4</v>
      </c>
      <c r="B121" s="35" t="s">
        <v>3</v>
      </c>
      <c r="C121" s="91">
        <v>4</v>
      </c>
      <c r="D121" s="91">
        <v>8</v>
      </c>
      <c r="E121" s="91">
        <v>5</v>
      </c>
      <c r="F121" s="13"/>
      <c r="G121" s="13"/>
      <c r="H121" s="51"/>
      <c r="I121" s="13"/>
      <c r="J121" s="13"/>
      <c r="K121" s="13"/>
      <c r="L121" s="13"/>
      <c r="M121" s="13"/>
      <c r="N121" s="13"/>
      <c r="O121" s="12">
        <f t="shared" si="29"/>
        <v>17</v>
      </c>
    </row>
    <row r="122" spans="1:15" s="16" customFormat="1" ht="16.5">
      <c r="A122" s="12">
        <v>5</v>
      </c>
      <c r="B122" s="35" t="s">
        <v>4</v>
      </c>
      <c r="C122" s="91">
        <v>10</v>
      </c>
      <c r="D122" s="91">
        <v>6</v>
      </c>
      <c r="E122" s="91">
        <v>2</v>
      </c>
      <c r="F122" s="13"/>
      <c r="G122" s="13"/>
      <c r="H122" s="51"/>
      <c r="I122" s="13"/>
      <c r="J122" s="13"/>
      <c r="K122" s="13"/>
      <c r="L122" s="13"/>
      <c r="M122" s="13"/>
      <c r="N122" s="13"/>
      <c r="O122" s="12">
        <f t="shared" si="29"/>
        <v>18</v>
      </c>
    </row>
    <row r="123" spans="1:15" s="16" customFormat="1" ht="16.5">
      <c r="A123" s="12">
        <v>6</v>
      </c>
      <c r="B123" s="35" t="s">
        <v>5</v>
      </c>
      <c r="C123" s="91">
        <v>9</v>
      </c>
      <c r="D123" s="91">
        <v>5</v>
      </c>
      <c r="E123" s="91">
        <v>11</v>
      </c>
      <c r="F123" s="13"/>
      <c r="G123" s="13"/>
      <c r="H123" s="51"/>
      <c r="I123" s="13"/>
      <c r="J123" s="13"/>
      <c r="K123" s="13"/>
      <c r="L123" s="13"/>
      <c r="M123" s="13"/>
      <c r="N123" s="13"/>
      <c r="O123" s="12">
        <f t="shared" si="29"/>
        <v>25</v>
      </c>
    </row>
    <row r="124" spans="1:15" s="16" customFormat="1" ht="16.5">
      <c r="A124" s="12">
        <v>7</v>
      </c>
      <c r="B124" s="35" t="s">
        <v>6</v>
      </c>
      <c r="C124" s="91">
        <v>235</v>
      </c>
      <c r="D124" s="91">
        <v>209</v>
      </c>
      <c r="E124" s="91">
        <v>139</v>
      </c>
      <c r="F124" s="13"/>
      <c r="G124" s="13"/>
      <c r="H124" s="51"/>
      <c r="I124" s="13"/>
      <c r="J124" s="13"/>
      <c r="K124" s="13"/>
      <c r="L124" s="13"/>
      <c r="M124" s="13"/>
      <c r="N124" s="13"/>
      <c r="O124" s="12">
        <f t="shared" si="29"/>
        <v>583</v>
      </c>
    </row>
    <row r="125" spans="1:15" s="16" customFormat="1" ht="16.5">
      <c r="A125" s="12">
        <v>8</v>
      </c>
      <c r="B125" s="35" t="s">
        <v>102</v>
      </c>
      <c r="C125" s="91">
        <v>2</v>
      </c>
      <c r="D125" s="91">
        <v>2</v>
      </c>
      <c r="E125" s="91">
        <v>2</v>
      </c>
      <c r="F125" s="13"/>
      <c r="G125" s="13"/>
      <c r="H125" s="51"/>
      <c r="I125" s="13"/>
      <c r="J125" s="13"/>
      <c r="K125" s="13"/>
      <c r="L125" s="13"/>
      <c r="M125" s="13"/>
      <c r="N125" s="13"/>
      <c r="O125" s="12">
        <f t="shared" si="29"/>
        <v>6</v>
      </c>
    </row>
    <row r="126" spans="1:15" s="16" customFormat="1" ht="16.5">
      <c r="A126" s="97">
        <v>9</v>
      </c>
      <c r="B126" s="36" t="s">
        <v>44</v>
      </c>
      <c r="C126" s="91">
        <v>30</v>
      </c>
      <c r="D126" s="91">
        <v>30</v>
      </c>
      <c r="E126" s="91">
        <v>25</v>
      </c>
      <c r="F126" s="50"/>
      <c r="G126" s="13"/>
      <c r="H126" s="50"/>
      <c r="I126" s="13"/>
      <c r="J126" s="13"/>
      <c r="K126" s="13"/>
      <c r="L126" s="13"/>
      <c r="M126" s="13"/>
      <c r="N126" s="13"/>
      <c r="O126" s="12">
        <f t="shared" si="29"/>
        <v>85</v>
      </c>
    </row>
    <row r="127" spans="1:15" s="16" customFormat="1" ht="16.5">
      <c r="A127" s="98"/>
      <c r="B127" s="37" t="s">
        <v>7</v>
      </c>
      <c r="C127" s="13">
        <v>13</v>
      </c>
      <c r="D127" s="13">
        <v>12</v>
      </c>
      <c r="E127" s="13">
        <v>8</v>
      </c>
      <c r="F127" s="13"/>
      <c r="G127" s="13"/>
      <c r="H127" s="51"/>
      <c r="I127" s="13"/>
      <c r="J127" s="13"/>
      <c r="K127" s="13"/>
      <c r="L127" s="13"/>
      <c r="M127" s="13"/>
      <c r="N127" s="13"/>
      <c r="O127" s="12">
        <f t="shared" si="29"/>
        <v>33</v>
      </c>
    </row>
    <row r="128" spans="1:15" s="16" customFormat="1" ht="16.5">
      <c r="A128" s="99"/>
      <c r="B128" s="37" t="s">
        <v>8</v>
      </c>
      <c r="C128" s="13">
        <v>17</v>
      </c>
      <c r="D128" s="13">
        <v>18</v>
      </c>
      <c r="E128" s="13">
        <v>17</v>
      </c>
      <c r="F128" s="13"/>
      <c r="G128" s="13"/>
      <c r="H128" s="51"/>
      <c r="I128" s="13"/>
      <c r="J128" s="13"/>
      <c r="K128" s="13"/>
      <c r="L128" s="13"/>
      <c r="M128" s="13"/>
      <c r="N128" s="13"/>
      <c r="O128" s="12">
        <f t="shared" si="29"/>
        <v>52</v>
      </c>
    </row>
    <row r="129" spans="1:15" s="16" customFormat="1" ht="30">
      <c r="A129" s="12">
        <v>10</v>
      </c>
      <c r="B129" s="36" t="s">
        <v>114</v>
      </c>
      <c r="C129" s="91">
        <v>12</v>
      </c>
      <c r="D129" s="91">
        <v>2</v>
      </c>
      <c r="E129" s="91">
        <v>4</v>
      </c>
      <c r="F129" s="13"/>
      <c r="G129" s="13"/>
      <c r="H129" s="51"/>
      <c r="I129" s="13"/>
      <c r="J129" s="13"/>
      <c r="K129" s="13"/>
      <c r="L129" s="13"/>
      <c r="M129" s="13"/>
      <c r="N129" s="13"/>
      <c r="O129" s="12">
        <f t="shared" si="29"/>
        <v>18</v>
      </c>
    </row>
    <row r="130" spans="1:15" s="16" customFormat="1" ht="45">
      <c r="A130" s="12">
        <v>11</v>
      </c>
      <c r="B130" s="35" t="s">
        <v>104</v>
      </c>
      <c r="C130" s="91">
        <v>19</v>
      </c>
      <c r="D130" s="91">
        <v>0</v>
      </c>
      <c r="E130" s="91">
        <v>4</v>
      </c>
      <c r="F130" s="13"/>
      <c r="G130" s="13"/>
      <c r="H130" s="51"/>
      <c r="I130" s="13"/>
      <c r="J130" s="13"/>
      <c r="K130" s="13"/>
      <c r="L130" s="13"/>
      <c r="M130" s="13"/>
      <c r="N130" s="13"/>
      <c r="O130" s="12">
        <f t="shared" si="29"/>
        <v>23</v>
      </c>
    </row>
    <row r="131" spans="1:15" s="16" customFormat="1" ht="30">
      <c r="A131" s="12">
        <v>12</v>
      </c>
      <c r="B131" s="36" t="s">
        <v>127</v>
      </c>
      <c r="C131" s="91">
        <v>56</v>
      </c>
      <c r="D131" s="91">
        <v>34</v>
      </c>
      <c r="E131" s="91">
        <v>34</v>
      </c>
      <c r="F131" s="13"/>
      <c r="G131" s="13"/>
      <c r="H131" s="51"/>
      <c r="I131" s="13"/>
      <c r="J131" s="13"/>
      <c r="K131" s="13"/>
      <c r="L131" s="13"/>
      <c r="M131" s="13"/>
      <c r="N131" s="13"/>
      <c r="O131" s="22"/>
    </row>
    <row r="132" spans="1:15" s="16" customFormat="1" ht="16.5">
      <c r="A132" s="12">
        <v>13</v>
      </c>
      <c r="B132" s="35" t="s">
        <v>9</v>
      </c>
      <c r="C132" s="91">
        <v>0</v>
      </c>
      <c r="D132" s="91">
        <v>0</v>
      </c>
      <c r="E132" s="91">
        <v>0</v>
      </c>
      <c r="F132" s="13"/>
      <c r="G132" s="13"/>
      <c r="H132" s="51"/>
      <c r="I132" s="13"/>
      <c r="J132" s="13"/>
      <c r="K132" s="13"/>
      <c r="L132" s="13"/>
      <c r="M132" s="13"/>
      <c r="N132" s="13"/>
      <c r="O132" s="12">
        <f aca="true" t="shared" si="30" ref="O132:O161">SUM(C132:N132)</f>
        <v>0</v>
      </c>
    </row>
    <row r="133" spans="1:15" s="16" customFormat="1" ht="16.5">
      <c r="A133" s="12">
        <v>14</v>
      </c>
      <c r="B133" s="35" t="s">
        <v>10</v>
      </c>
      <c r="C133" s="91">
        <v>0</v>
      </c>
      <c r="D133" s="91">
        <v>0</v>
      </c>
      <c r="E133" s="91">
        <v>0</v>
      </c>
      <c r="F133" s="13"/>
      <c r="G133" s="13"/>
      <c r="H133" s="51"/>
      <c r="I133" s="13"/>
      <c r="J133" s="13"/>
      <c r="K133" s="13"/>
      <c r="L133" s="13"/>
      <c r="M133" s="13"/>
      <c r="N133" s="13"/>
      <c r="O133" s="12">
        <f t="shared" si="30"/>
        <v>0</v>
      </c>
    </row>
    <row r="134" spans="1:15" s="16" customFormat="1" ht="16.5">
      <c r="A134" s="12">
        <v>15</v>
      </c>
      <c r="B134" s="35" t="s">
        <v>11</v>
      </c>
      <c r="C134" s="91">
        <v>0</v>
      </c>
      <c r="D134" s="91">
        <v>0</v>
      </c>
      <c r="E134" s="91">
        <v>0</v>
      </c>
      <c r="F134" s="13"/>
      <c r="G134" s="13"/>
      <c r="H134" s="51"/>
      <c r="I134" s="13"/>
      <c r="J134" s="13"/>
      <c r="K134" s="13"/>
      <c r="L134" s="13"/>
      <c r="M134" s="13"/>
      <c r="N134" s="13"/>
      <c r="O134" s="12">
        <f t="shared" si="30"/>
        <v>0</v>
      </c>
    </row>
    <row r="135" spans="1:15" s="16" customFormat="1" ht="16.5">
      <c r="A135" s="12">
        <v>16</v>
      </c>
      <c r="B135" s="35" t="s">
        <v>12</v>
      </c>
      <c r="C135" s="91">
        <v>10</v>
      </c>
      <c r="D135" s="91">
        <v>8</v>
      </c>
      <c r="E135" s="91">
        <v>7</v>
      </c>
      <c r="F135" s="13"/>
      <c r="G135" s="13"/>
      <c r="H135" s="51"/>
      <c r="I135" s="13"/>
      <c r="J135" s="13"/>
      <c r="K135" s="13"/>
      <c r="L135" s="13"/>
      <c r="M135" s="13"/>
      <c r="N135" s="13"/>
      <c r="O135" s="12">
        <f t="shared" si="30"/>
        <v>25</v>
      </c>
    </row>
    <row r="136" spans="1:15" s="16" customFormat="1" ht="16.5">
      <c r="A136" s="12">
        <v>17</v>
      </c>
      <c r="B136" s="35" t="s">
        <v>13</v>
      </c>
      <c r="C136" s="91">
        <v>56</v>
      </c>
      <c r="D136" s="91">
        <v>24</v>
      </c>
      <c r="E136" s="91">
        <v>16</v>
      </c>
      <c r="F136" s="13"/>
      <c r="G136" s="13"/>
      <c r="H136" s="51"/>
      <c r="I136" s="13"/>
      <c r="J136" s="13"/>
      <c r="K136" s="13"/>
      <c r="L136" s="13"/>
      <c r="M136" s="13"/>
      <c r="N136" s="13"/>
      <c r="O136" s="12">
        <f t="shared" si="30"/>
        <v>96</v>
      </c>
    </row>
    <row r="137" spans="1:15" s="16" customFormat="1" ht="30">
      <c r="A137" s="12">
        <v>18</v>
      </c>
      <c r="B137" s="35" t="s">
        <v>14</v>
      </c>
      <c r="C137" s="91">
        <v>0</v>
      </c>
      <c r="D137" s="91">
        <v>0</v>
      </c>
      <c r="E137" s="91">
        <v>0</v>
      </c>
      <c r="F137" s="13"/>
      <c r="G137" s="13"/>
      <c r="H137" s="51"/>
      <c r="I137" s="13"/>
      <c r="J137" s="13"/>
      <c r="K137" s="13"/>
      <c r="L137" s="13"/>
      <c r="M137" s="13"/>
      <c r="N137" s="13"/>
      <c r="O137" s="12">
        <f t="shared" si="30"/>
        <v>0</v>
      </c>
    </row>
    <row r="138" spans="1:15" s="16" customFormat="1" ht="30">
      <c r="A138" s="12">
        <v>19</v>
      </c>
      <c r="B138" s="35" t="s">
        <v>15</v>
      </c>
      <c r="C138" s="91">
        <v>0</v>
      </c>
      <c r="D138" s="91">
        <v>0</v>
      </c>
      <c r="E138" s="91">
        <v>162</v>
      </c>
      <c r="F138" s="13"/>
      <c r="G138" s="13"/>
      <c r="H138" s="51"/>
      <c r="I138" s="13"/>
      <c r="J138" s="13"/>
      <c r="K138" s="13"/>
      <c r="L138" s="13"/>
      <c r="M138" s="13"/>
      <c r="N138" s="13"/>
      <c r="O138" s="12">
        <f t="shared" si="30"/>
        <v>162</v>
      </c>
    </row>
    <row r="139" spans="1:15" s="16" customFormat="1" ht="30">
      <c r="A139" s="12">
        <v>20</v>
      </c>
      <c r="B139" s="35" t="s">
        <v>16</v>
      </c>
      <c r="C139" s="91">
        <v>4</v>
      </c>
      <c r="D139" s="91">
        <v>5</v>
      </c>
      <c r="E139" s="91">
        <v>4</v>
      </c>
      <c r="F139" s="13"/>
      <c r="G139" s="13"/>
      <c r="H139" s="51"/>
      <c r="I139" s="13"/>
      <c r="J139" s="13"/>
      <c r="K139" s="13"/>
      <c r="L139" s="13"/>
      <c r="M139" s="13"/>
      <c r="N139" s="13"/>
      <c r="O139" s="12">
        <f t="shared" si="30"/>
        <v>13</v>
      </c>
    </row>
    <row r="140" spans="1:15" s="16" customFormat="1" ht="16.5">
      <c r="A140" s="12">
        <v>21</v>
      </c>
      <c r="B140" s="35" t="s">
        <v>17</v>
      </c>
      <c r="C140" s="91">
        <v>20</v>
      </c>
      <c r="D140" s="91">
        <v>9</v>
      </c>
      <c r="E140" s="91">
        <v>18</v>
      </c>
      <c r="F140" s="13"/>
      <c r="G140" s="13"/>
      <c r="H140" s="51"/>
      <c r="I140" s="13"/>
      <c r="J140" s="13"/>
      <c r="K140" s="13"/>
      <c r="L140" s="13"/>
      <c r="M140" s="13"/>
      <c r="N140" s="13"/>
      <c r="O140" s="12">
        <f t="shared" si="30"/>
        <v>47</v>
      </c>
    </row>
    <row r="141" spans="1:15" s="16" customFormat="1" ht="16.5">
      <c r="A141" s="12">
        <v>22</v>
      </c>
      <c r="B141" s="35" t="s">
        <v>18</v>
      </c>
      <c r="C141" s="91">
        <v>8</v>
      </c>
      <c r="D141" s="91">
        <v>4</v>
      </c>
      <c r="E141" s="91">
        <v>1</v>
      </c>
      <c r="F141" s="13"/>
      <c r="G141" s="13"/>
      <c r="H141" s="51"/>
      <c r="I141" s="13"/>
      <c r="J141" s="13"/>
      <c r="K141" s="13"/>
      <c r="L141" s="13"/>
      <c r="M141" s="13"/>
      <c r="N141" s="13"/>
      <c r="O141" s="12">
        <f t="shared" si="30"/>
        <v>13</v>
      </c>
    </row>
    <row r="142" spans="1:15" s="16" customFormat="1" ht="16.5">
      <c r="A142" s="12">
        <v>23</v>
      </c>
      <c r="B142" s="35" t="s">
        <v>105</v>
      </c>
      <c r="C142" s="91">
        <v>0</v>
      </c>
      <c r="D142" s="91">
        <v>0</v>
      </c>
      <c r="E142" s="91">
        <v>0</v>
      </c>
      <c r="F142" s="13"/>
      <c r="G142" s="13"/>
      <c r="H142" s="51"/>
      <c r="I142" s="13"/>
      <c r="J142" s="13"/>
      <c r="K142" s="13"/>
      <c r="L142" s="13"/>
      <c r="M142" s="13"/>
      <c r="N142" s="13"/>
      <c r="O142" s="12">
        <f t="shared" si="30"/>
        <v>0</v>
      </c>
    </row>
    <row r="143" spans="1:15" s="16" customFormat="1" ht="30">
      <c r="A143" s="97">
        <v>24</v>
      </c>
      <c r="B143" s="35" t="s">
        <v>20</v>
      </c>
      <c r="C143" s="91">
        <v>0</v>
      </c>
      <c r="D143" s="91">
        <v>0</v>
      </c>
      <c r="E143" s="91">
        <v>1</v>
      </c>
      <c r="F143" s="13"/>
      <c r="G143" s="13"/>
      <c r="H143" s="50"/>
      <c r="I143" s="13"/>
      <c r="J143" s="13"/>
      <c r="K143" s="13"/>
      <c r="L143" s="13"/>
      <c r="M143" s="13"/>
      <c r="N143" s="13"/>
      <c r="O143" s="12">
        <f t="shared" si="30"/>
        <v>1</v>
      </c>
    </row>
    <row r="144" spans="1:15" s="16" customFormat="1" ht="16.5">
      <c r="A144" s="98"/>
      <c r="B144" s="37" t="s">
        <v>21</v>
      </c>
      <c r="C144" s="13">
        <v>0</v>
      </c>
      <c r="D144" s="13">
        <v>0</v>
      </c>
      <c r="E144" s="13">
        <v>1</v>
      </c>
      <c r="F144" s="13"/>
      <c r="G144" s="13"/>
      <c r="H144" s="51"/>
      <c r="I144" s="13"/>
      <c r="J144" s="13"/>
      <c r="K144" s="13"/>
      <c r="L144" s="13"/>
      <c r="M144" s="13"/>
      <c r="N144" s="13"/>
      <c r="O144" s="12">
        <f t="shared" si="30"/>
        <v>1</v>
      </c>
    </row>
    <row r="145" spans="1:15" s="16" customFormat="1" ht="16.5">
      <c r="A145" s="98"/>
      <c r="B145" s="37" t="s">
        <v>22</v>
      </c>
      <c r="C145" s="13">
        <v>0</v>
      </c>
      <c r="D145" s="13">
        <v>0</v>
      </c>
      <c r="E145" s="13">
        <v>0</v>
      </c>
      <c r="F145" s="13"/>
      <c r="G145" s="13"/>
      <c r="H145" s="51"/>
      <c r="I145" s="13"/>
      <c r="J145" s="13"/>
      <c r="K145" s="13"/>
      <c r="L145" s="13"/>
      <c r="M145" s="13"/>
      <c r="N145" s="13"/>
      <c r="O145" s="12">
        <f t="shared" si="30"/>
        <v>0</v>
      </c>
    </row>
    <row r="146" spans="1:15" s="16" customFormat="1" ht="16.5">
      <c r="A146" s="99"/>
      <c r="B146" s="37" t="s">
        <v>23</v>
      </c>
      <c r="C146" s="13">
        <v>0</v>
      </c>
      <c r="D146" s="13">
        <v>0</v>
      </c>
      <c r="E146" s="13">
        <v>0</v>
      </c>
      <c r="F146" s="13"/>
      <c r="G146" s="13"/>
      <c r="H146" s="51"/>
      <c r="I146" s="13"/>
      <c r="J146" s="13"/>
      <c r="K146" s="13"/>
      <c r="L146" s="13"/>
      <c r="M146" s="13"/>
      <c r="N146" s="13"/>
      <c r="O146" s="12">
        <f t="shared" si="30"/>
        <v>0</v>
      </c>
    </row>
    <row r="147" spans="1:15" s="16" customFormat="1" ht="16.5">
      <c r="A147" s="30">
        <v>25</v>
      </c>
      <c r="B147" s="35" t="s">
        <v>24</v>
      </c>
      <c r="C147" s="91">
        <v>6</v>
      </c>
      <c r="D147" s="91">
        <v>4</v>
      </c>
      <c r="E147" s="91">
        <v>1</v>
      </c>
      <c r="F147" s="13"/>
      <c r="G147" s="13"/>
      <c r="H147" s="51"/>
      <c r="I147" s="13"/>
      <c r="J147" s="13"/>
      <c r="K147" s="13"/>
      <c r="L147" s="13"/>
      <c r="M147" s="13"/>
      <c r="N147" s="13"/>
      <c r="O147" s="12">
        <f t="shared" si="30"/>
        <v>11</v>
      </c>
    </row>
    <row r="148" spans="1:15" s="16" customFormat="1" ht="16.5">
      <c r="A148" s="98">
        <v>26</v>
      </c>
      <c r="B148" s="35" t="s">
        <v>25</v>
      </c>
      <c r="C148" s="91">
        <v>1</v>
      </c>
      <c r="D148" s="91">
        <v>3</v>
      </c>
      <c r="E148" s="91">
        <v>0</v>
      </c>
      <c r="F148" s="13"/>
      <c r="G148" s="13"/>
      <c r="H148" s="50"/>
      <c r="I148" s="13"/>
      <c r="J148" s="13"/>
      <c r="K148" s="13"/>
      <c r="L148" s="13"/>
      <c r="M148" s="13"/>
      <c r="N148" s="13"/>
      <c r="O148" s="12">
        <f t="shared" si="30"/>
        <v>4</v>
      </c>
    </row>
    <row r="149" spans="1:15" s="16" customFormat="1" ht="16.5">
      <c r="A149" s="98"/>
      <c r="B149" s="37" t="s">
        <v>26</v>
      </c>
      <c r="C149" s="13">
        <v>0</v>
      </c>
      <c r="D149" s="13">
        <v>0</v>
      </c>
      <c r="E149" s="13">
        <v>0</v>
      </c>
      <c r="F149" s="13"/>
      <c r="G149" s="13"/>
      <c r="H149" s="51"/>
      <c r="I149" s="13"/>
      <c r="J149" s="13"/>
      <c r="K149" s="13"/>
      <c r="L149" s="13"/>
      <c r="M149" s="13"/>
      <c r="N149" s="13"/>
      <c r="O149" s="12">
        <f t="shared" si="30"/>
        <v>0</v>
      </c>
    </row>
    <row r="150" spans="1:15" s="16" customFormat="1" ht="16.5">
      <c r="A150" s="99"/>
      <c r="B150" s="37" t="s">
        <v>27</v>
      </c>
      <c r="C150" s="13">
        <v>1</v>
      </c>
      <c r="D150" s="13">
        <v>3</v>
      </c>
      <c r="E150" s="13">
        <v>0</v>
      </c>
      <c r="F150" s="13"/>
      <c r="G150" s="13"/>
      <c r="H150" s="51"/>
      <c r="I150" s="13"/>
      <c r="J150" s="13"/>
      <c r="K150" s="13"/>
      <c r="L150" s="13"/>
      <c r="M150" s="13"/>
      <c r="N150" s="13"/>
      <c r="O150" s="12">
        <f t="shared" si="30"/>
        <v>4</v>
      </c>
    </row>
    <row r="151" spans="1:15" s="16" customFormat="1" ht="16.5">
      <c r="A151" s="29">
        <v>27</v>
      </c>
      <c r="B151" s="35" t="s">
        <v>28</v>
      </c>
      <c r="C151" s="91">
        <v>0</v>
      </c>
      <c r="D151" s="91">
        <v>1</v>
      </c>
      <c r="E151" s="91">
        <v>1</v>
      </c>
      <c r="F151" s="13"/>
      <c r="G151" s="13"/>
      <c r="H151" s="51"/>
      <c r="I151" s="13"/>
      <c r="J151" s="13"/>
      <c r="K151" s="13"/>
      <c r="L151" s="13"/>
      <c r="M151" s="13"/>
      <c r="N151" s="13"/>
      <c r="O151" s="12">
        <f t="shared" si="30"/>
        <v>2</v>
      </c>
    </row>
    <row r="152" spans="1:15" s="16" customFormat="1" ht="16.5">
      <c r="A152" s="29">
        <v>28</v>
      </c>
      <c r="B152" s="39" t="s">
        <v>29</v>
      </c>
      <c r="C152" s="91">
        <v>1</v>
      </c>
      <c r="D152" s="91">
        <v>7</v>
      </c>
      <c r="E152" s="91">
        <v>1</v>
      </c>
      <c r="F152" s="13"/>
      <c r="G152" s="13"/>
      <c r="H152" s="51"/>
      <c r="I152" s="13"/>
      <c r="J152" s="13"/>
      <c r="K152" s="13"/>
      <c r="L152" s="13"/>
      <c r="M152" s="13"/>
      <c r="N152" s="13"/>
      <c r="O152" s="12">
        <f t="shared" si="30"/>
        <v>9</v>
      </c>
    </row>
    <row r="153" spans="1:15" s="16" customFormat="1" ht="16.5">
      <c r="A153" s="97">
        <v>29</v>
      </c>
      <c r="B153" s="23" t="s">
        <v>50</v>
      </c>
      <c r="C153" s="91">
        <v>45</v>
      </c>
      <c r="D153" s="91">
        <v>53</v>
      </c>
      <c r="E153" s="91">
        <v>62</v>
      </c>
      <c r="F153" s="13"/>
      <c r="G153" s="13"/>
      <c r="H153" s="55"/>
      <c r="I153" s="13"/>
      <c r="J153" s="13"/>
      <c r="K153" s="13"/>
      <c r="L153" s="13"/>
      <c r="M153" s="13"/>
      <c r="N153" s="13"/>
      <c r="O153" s="12">
        <f t="shared" si="30"/>
        <v>160</v>
      </c>
    </row>
    <row r="154" spans="1:15" s="16" customFormat="1" ht="16.5">
      <c r="A154" s="98"/>
      <c r="B154" s="62" t="s">
        <v>106</v>
      </c>
      <c r="C154" s="13">
        <v>16</v>
      </c>
      <c r="D154" s="13">
        <v>25</v>
      </c>
      <c r="E154" s="13">
        <v>18</v>
      </c>
      <c r="F154" s="13"/>
      <c r="G154" s="13"/>
      <c r="H154" s="56"/>
      <c r="I154" s="13"/>
      <c r="J154" s="13"/>
      <c r="K154" s="13"/>
      <c r="L154" s="13"/>
      <c r="M154" s="13"/>
      <c r="N154" s="13"/>
      <c r="O154" s="12">
        <f t="shared" si="30"/>
        <v>59</v>
      </c>
    </row>
    <row r="155" spans="1:15" s="16" customFormat="1" ht="16.5">
      <c r="A155" s="98"/>
      <c r="B155" s="62" t="s">
        <v>107</v>
      </c>
      <c r="C155" s="13">
        <v>13</v>
      </c>
      <c r="D155" s="13">
        <v>9</v>
      </c>
      <c r="E155" s="13">
        <v>9</v>
      </c>
      <c r="F155" s="13"/>
      <c r="G155" s="13"/>
      <c r="H155" s="56"/>
      <c r="I155" s="13"/>
      <c r="J155" s="13"/>
      <c r="K155" s="13"/>
      <c r="L155" s="13"/>
      <c r="M155" s="13"/>
      <c r="N155" s="13"/>
      <c r="O155" s="12">
        <f t="shared" si="30"/>
        <v>31</v>
      </c>
    </row>
    <row r="156" spans="1:15" s="16" customFormat="1" ht="16.5">
      <c r="A156" s="98"/>
      <c r="B156" s="62" t="s">
        <v>108</v>
      </c>
      <c r="C156" s="13">
        <v>0</v>
      </c>
      <c r="D156" s="13">
        <v>0</v>
      </c>
      <c r="E156" s="13">
        <v>1</v>
      </c>
      <c r="F156" s="13"/>
      <c r="G156" s="13"/>
      <c r="H156" s="56"/>
      <c r="I156" s="13"/>
      <c r="J156" s="13"/>
      <c r="K156" s="13"/>
      <c r="L156" s="13"/>
      <c r="M156" s="13"/>
      <c r="N156" s="13"/>
      <c r="O156" s="12">
        <f t="shared" si="30"/>
        <v>1</v>
      </c>
    </row>
    <row r="157" spans="1:15" s="16" customFormat="1" ht="16.5">
      <c r="A157" s="98"/>
      <c r="B157" s="62" t="s">
        <v>109</v>
      </c>
      <c r="C157" s="13">
        <v>0</v>
      </c>
      <c r="D157" s="13">
        <v>0</v>
      </c>
      <c r="E157" s="13">
        <v>0</v>
      </c>
      <c r="F157" s="13"/>
      <c r="G157" s="13"/>
      <c r="H157" s="56"/>
      <c r="I157" s="13"/>
      <c r="J157" s="13"/>
      <c r="K157" s="13"/>
      <c r="L157" s="13"/>
      <c r="M157" s="13"/>
      <c r="N157" s="13"/>
      <c r="O157" s="12">
        <f t="shared" si="30"/>
        <v>0</v>
      </c>
    </row>
    <row r="158" spans="1:15" s="16" customFormat="1" ht="16.5">
      <c r="A158" s="98"/>
      <c r="B158" s="62" t="s">
        <v>110</v>
      </c>
      <c r="C158" s="13">
        <v>0</v>
      </c>
      <c r="D158" s="13">
        <v>0</v>
      </c>
      <c r="E158" s="13">
        <v>0</v>
      </c>
      <c r="F158" s="13"/>
      <c r="G158" s="13"/>
      <c r="H158" s="56"/>
      <c r="I158" s="13"/>
      <c r="J158" s="13"/>
      <c r="K158" s="13"/>
      <c r="L158" s="13"/>
      <c r="M158" s="13"/>
      <c r="N158" s="13"/>
      <c r="O158" s="12">
        <f t="shared" si="30"/>
        <v>0</v>
      </c>
    </row>
    <row r="159" spans="1:15" s="16" customFormat="1" ht="16.5">
      <c r="A159" s="98"/>
      <c r="B159" s="62" t="s">
        <v>111</v>
      </c>
      <c r="C159" s="13">
        <v>0</v>
      </c>
      <c r="D159" s="13">
        <v>0</v>
      </c>
      <c r="E159" s="13">
        <v>0</v>
      </c>
      <c r="F159" s="13"/>
      <c r="G159" s="13"/>
      <c r="H159" s="56"/>
      <c r="I159" s="13"/>
      <c r="J159" s="13"/>
      <c r="K159" s="13"/>
      <c r="L159" s="13"/>
      <c r="M159" s="13"/>
      <c r="N159" s="13"/>
      <c r="O159" s="12">
        <f t="shared" si="30"/>
        <v>0</v>
      </c>
    </row>
    <row r="160" spans="1:15" s="16" customFormat="1" ht="16.5">
      <c r="A160" s="98"/>
      <c r="B160" s="62" t="s">
        <v>112</v>
      </c>
      <c r="C160" s="13">
        <v>0</v>
      </c>
      <c r="D160" s="13">
        <v>0</v>
      </c>
      <c r="E160" s="13">
        <v>0</v>
      </c>
      <c r="F160" s="13"/>
      <c r="G160" s="13"/>
      <c r="H160" s="56"/>
      <c r="I160" s="13"/>
      <c r="J160" s="13"/>
      <c r="K160" s="13"/>
      <c r="L160" s="13"/>
      <c r="M160" s="13"/>
      <c r="N160" s="13"/>
      <c r="O160" s="12">
        <f t="shared" si="30"/>
        <v>0</v>
      </c>
    </row>
    <row r="161" spans="1:15" s="16" customFormat="1" ht="16.5">
      <c r="A161" s="99"/>
      <c r="B161" s="62" t="s">
        <v>113</v>
      </c>
      <c r="C161" s="13">
        <v>16</v>
      </c>
      <c r="D161" s="13">
        <v>19</v>
      </c>
      <c r="E161" s="13">
        <v>34</v>
      </c>
      <c r="F161" s="13"/>
      <c r="G161" s="13"/>
      <c r="H161" s="56"/>
      <c r="I161" s="13"/>
      <c r="J161" s="13"/>
      <c r="K161" s="13"/>
      <c r="L161" s="13"/>
      <c r="M161" s="13"/>
      <c r="N161" s="13"/>
      <c r="O161" s="12">
        <f t="shared" si="30"/>
        <v>69</v>
      </c>
    </row>
    <row r="162" spans="1:15" s="16" customFormat="1" ht="24" customHeight="1">
      <c r="A162" s="97">
        <v>30</v>
      </c>
      <c r="B162" s="63" t="s">
        <v>46</v>
      </c>
      <c r="C162" s="91">
        <v>1456</v>
      </c>
      <c r="D162" s="91">
        <v>1468</v>
      </c>
      <c r="E162" s="91">
        <v>1479</v>
      </c>
      <c r="F162" s="55"/>
      <c r="G162" s="13"/>
      <c r="H162" s="55"/>
      <c r="I162" s="13"/>
      <c r="J162" s="13"/>
      <c r="K162" s="13"/>
      <c r="L162" s="13"/>
      <c r="M162" s="13"/>
      <c r="N162" s="13"/>
      <c r="O162" s="94"/>
    </row>
    <row r="163" spans="1:15" s="16" customFormat="1" ht="16.5">
      <c r="A163" s="98"/>
      <c r="B163" s="21" t="s">
        <v>129</v>
      </c>
      <c r="C163" s="13">
        <v>42</v>
      </c>
      <c r="D163" s="13">
        <v>91</v>
      </c>
      <c r="E163" s="13">
        <v>119</v>
      </c>
      <c r="F163" s="13"/>
      <c r="G163" s="13"/>
      <c r="H163" s="51"/>
      <c r="I163" s="13"/>
      <c r="J163" s="13"/>
      <c r="K163" s="13"/>
      <c r="L163" s="13"/>
      <c r="M163" s="13"/>
      <c r="N163" s="13"/>
      <c r="O163" s="95"/>
    </row>
    <row r="164" spans="1:15" s="16" customFormat="1" ht="16.5">
      <c r="A164" s="98"/>
      <c r="B164" s="21" t="s">
        <v>130</v>
      </c>
      <c r="C164" s="13">
        <v>475</v>
      </c>
      <c r="D164" s="13">
        <v>453</v>
      </c>
      <c r="E164" s="13">
        <v>444</v>
      </c>
      <c r="F164" s="13"/>
      <c r="G164" s="13"/>
      <c r="H164" s="51"/>
      <c r="I164" s="13"/>
      <c r="J164" s="13"/>
      <c r="K164" s="13"/>
      <c r="L164" s="13"/>
      <c r="M164" s="13"/>
      <c r="N164" s="13"/>
      <c r="O164" s="95"/>
    </row>
    <row r="165" spans="1:15" s="16" customFormat="1" ht="16.5">
      <c r="A165" s="98"/>
      <c r="B165" s="21" t="s">
        <v>131</v>
      </c>
      <c r="C165" s="13">
        <v>217</v>
      </c>
      <c r="D165" s="13">
        <v>211</v>
      </c>
      <c r="E165" s="13">
        <v>209</v>
      </c>
      <c r="F165" s="13"/>
      <c r="G165" s="13"/>
      <c r="H165" s="51"/>
      <c r="I165" s="13"/>
      <c r="J165" s="13"/>
      <c r="K165" s="13"/>
      <c r="L165" s="13"/>
      <c r="M165" s="13"/>
      <c r="N165" s="13"/>
      <c r="O165" s="95"/>
    </row>
    <row r="166" spans="1:15" s="16" customFormat="1" ht="16.5">
      <c r="A166" s="98"/>
      <c r="B166" s="21" t="s">
        <v>132</v>
      </c>
      <c r="C166" s="13">
        <v>131</v>
      </c>
      <c r="D166" s="13">
        <v>123</v>
      </c>
      <c r="E166" s="13">
        <v>118</v>
      </c>
      <c r="F166" s="13"/>
      <c r="G166" s="13"/>
      <c r="H166" s="51"/>
      <c r="I166" s="13"/>
      <c r="J166" s="13"/>
      <c r="K166" s="13"/>
      <c r="L166" s="13"/>
      <c r="M166" s="13"/>
      <c r="N166" s="13"/>
      <c r="O166" s="95"/>
    </row>
    <row r="167" spans="1:15" s="16" customFormat="1" ht="16.5">
      <c r="A167" s="98"/>
      <c r="B167" s="21" t="s">
        <v>133</v>
      </c>
      <c r="C167" s="13">
        <v>102</v>
      </c>
      <c r="D167" s="13">
        <v>101</v>
      </c>
      <c r="E167" s="13">
        <v>101</v>
      </c>
      <c r="F167" s="13"/>
      <c r="G167" s="13"/>
      <c r="H167" s="51"/>
      <c r="I167" s="13"/>
      <c r="J167" s="13"/>
      <c r="K167" s="13"/>
      <c r="L167" s="13"/>
      <c r="M167" s="13"/>
      <c r="N167" s="13"/>
      <c r="O167" s="95"/>
    </row>
    <row r="168" spans="1:15" s="16" customFormat="1" ht="16.5">
      <c r="A168" s="99"/>
      <c r="B168" s="37" t="s">
        <v>30</v>
      </c>
      <c r="C168" s="13">
        <v>489</v>
      </c>
      <c r="D168" s="13">
        <v>489</v>
      </c>
      <c r="E168" s="13">
        <v>488</v>
      </c>
      <c r="F168" s="13"/>
      <c r="G168" s="13"/>
      <c r="H168" s="51"/>
      <c r="I168" s="13"/>
      <c r="J168" s="13"/>
      <c r="K168" s="13"/>
      <c r="L168" s="13"/>
      <c r="M168" s="13"/>
      <c r="N168" s="13"/>
      <c r="O168" s="96"/>
    </row>
    <row r="169" ht="14.25"/>
    <row r="170" ht="14.25"/>
    <row r="171" spans="1:15" s="16" customFormat="1" ht="22.5" customHeight="1">
      <c r="A171" s="105" t="s">
        <v>55</v>
      </c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1:15" s="16" customFormat="1" ht="26.25" customHeight="1">
      <c r="A172" s="17"/>
      <c r="B172" s="18"/>
      <c r="C172" s="19" t="s">
        <v>31</v>
      </c>
      <c r="D172" s="19" t="s">
        <v>32</v>
      </c>
      <c r="E172" s="19" t="s">
        <v>33</v>
      </c>
      <c r="F172" s="19" t="s">
        <v>34</v>
      </c>
      <c r="G172" s="19" t="s">
        <v>35</v>
      </c>
      <c r="H172" s="19" t="s">
        <v>36</v>
      </c>
      <c r="I172" s="19" t="s">
        <v>37</v>
      </c>
      <c r="J172" s="19" t="s">
        <v>38</v>
      </c>
      <c r="K172" s="19" t="s">
        <v>39</v>
      </c>
      <c r="L172" s="19" t="s">
        <v>40</v>
      </c>
      <c r="M172" s="19" t="s">
        <v>41</v>
      </c>
      <c r="N172" s="19" t="s">
        <v>42</v>
      </c>
      <c r="O172" s="19" t="s">
        <v>43</v>
      </c>
    </row>
    <row r="173" spans="1:15" s="16" customFormat="1" ht="30">
      <c r="A173" s="12">
        <v>1</v>
      </c>
      <c r="B173" s="34" t="s">
        <v>125</v>
      </c>
      <c r="C173" s="91">
        <v>11</v>
      </c>
      <c r="D173" s="91">
        <v>14</v>
      </c>
      <c r="E173" s="91">
        <v>10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2">
        <f>SUM(C173:N173)</f>
        <v>35</v>
      </c>
    </row>
    <row r="174" spans="1:15" s="16" customFormat="1" ht="30">
      <c r="A174" s="12">
        <v>2</v>
      </c>
      <c r="B174" s="35" t="s">
        <v>101</v>
      </c>
      <c r="C174" s="91">
        <v>0</v>
      </c>
      <c r="D174" s="91">
        <v>0</v>
      </c>
      <c r="E174" s="91">
        <v>0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2">
        <f aca="true" t="shared" si="31" ref="O174:O185">SUM(C174:N174)</f>
        <v>0</v>
      </c>
    </row>
    <row r="175" spans="1:15" s="16" customFormat="1" ht="15">
      <c r="A175" s="12">
        <v>3</v>
      </c>
      <c r="B175" s="35" t="s">
        <v>2</v>
      </c>
      <c r="C175" s="91">
        <v>5</v>
      </c>
      <c r="D175" s="91">
        <v>5</v>
      </c>
      <c r="E175" s="91">
        <v>3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2">
        <f t="shared" si="31"/>
        <v>13</v>
      </c>
    </row>
    <row r="176" spans="1:15" s="16" customFormat="1" ht="15">
      <c r="A176" s="12">
        <v>4</v>
      </c>
      <c r="B176" s="35" t="s">
        <v>3</v>
      </c>
      <c r="C176" s="91">
        <v>2</v>
      </c>
      <c r="D176" s="91">
        <v>2</v>
      </c>
      <c r="E176" s="91">
        <v>0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2">
        <f t="shared" si="31"/>
        <v>4</v>
      </c>
    </row>
    <row r="177" spans="1:15" s="16" customFormat="1" ht="15">
      <c r="A177" s="12">
        <v>5</v>
      </c>
      <c r="B177" s="35" t="s">
        <v>4</v>
      </c>
      <c r="C177" s="91">
        <v>1</v>
      </c>
      <c r="D177" s="91">
        <v>1</v>
      </c>
      <c r="E177" s="91">
        <v>0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2">
        <f t="shared" si="31"/>
        <v>2</v>
      </c>
    </row>
    <row r="178" spans="1:15" s="16" customFormat="1" ht="15">
      <c r="A178" s="12">
        <v>6</v>
      </c>
      <c r="B178" s="35" t="s">
        <v>5</v>
      </c>
      <c r="C178" s="91">
        <v>1</v>
      </c>
      <c r="D178" s="91">
        <v>1</v>
      </c>
      <c r="E178" s="91">
        <v>0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2">
        <f t="shared" si="31"/>
        <v>2</v>
      </c>
    </row>
    <row r="179" spans="1:15" s="16" customFormat="1" ht="15">
      <c r="A179" s="12">
        <v>7</v>
      </c>
      <c r="B179" s="35" t="s">
        <v>6</v>
      </c>
      <c r="C179" s="91">
        <v>18</v>
      </c>
      <c r="D179" s="91">
        <v>11</v>
      </c>
      <c r="E179" s="91">
        <v>21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2">
        <f t="shared" si="31"/>
        <v>50</v>
      </c>
    </row>
    <row r="180" spans="1:15" s="16" customFormat="1" ht="15">
      <c r="A180" s="12">
        <v>8</v>
      </c>
      <c r="B180" s="35" t="s">
        <v>102</v>
      </c>
      <c r="C180" s="91">
        <v>0</v>
      </c>
      <c r="D180" s="91">
        <v>0</v>
      </c>
      <c r="E180" s="91">
        <v>0</v>
      </c>
      <c r="F180" s="13"/>
      <c r="G180" s="13"/>
      <c r="H180" s="13"/>
      <c r="I180" s="13"/>
      <c r="J180" s="13"/>
      <c r="K180" s="13"/>
      <c r="L180" s="13"/>
      <c r="M180" s="13"/>
      <c r="N180" s="13"/>
      <c r="O180" s="12">
        <f t="shared" si="31"/>
        <v>0</v>
      </c>
    </row>
    <row r="181" spans="1:15" s="16" customFormat="1" ht="15">
      <c r="A181" s="97">
        <v>9</v>
      </c>
      <c r="B181" s="36" t="s">
        <v>44</v>
      </c>
      <c r="C181" s="91">
        <v>3</v>
      </c>
      <c r="D181" s="91">
        <v>2</v>
      </c>
      <c r="E181" s="91">
        <v>3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2">
        <f t="shared" si="31"/>
        <v>8</v>
      </c>
    </row>
    <row r="182" spans="1:15" s="16" customFormat="1" ht="15">
      <c r="A182" s="98"/>
      <c r="B182" s="37" t="s">
        <v>7</v>
      </c>
      <c r="C182" s="13">
        <v>0</v>
      </c>
      <c r="D182" s="13">
        <v>1</v>
      </c>
      <c r="E182" s="13">
        <v>1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2">
        <f t="shared" si="31"/>
        <v>2</v>
      </c>
    </row>
    <row r="183" spans="1:15" s="16" customFormat="1" ht="15">
      <c r="A183" s="99"/>
      <c r="B183" s="37" t="s">
        <v>8</v>
      </c>
      <c r="C183" s="13">
        <v>3</v>
      </c>
      <c r="D183" s="13">
        <v>1</v>
      </c>
      <c r="E183" s="13">
        <v>2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2">
        <f t="shared" si="31"/>
        <v>6</v>
      </c>
    </row>
    <row r="184" spans="1:15" s="16" customFormat="1" ht="30">
      <c r="A184" s="12">
        <v>10</v>
      </c>
      <c r="B184" s="36" t="s">
        <v>114</v>
      </c>
      <c r="C184" s="91">
        <v>0</v>
      </c>
      <c r="D184" s="91">
        <v>2</v>
      </c>
      <c r="E184" s="91">
        <v>0</v>
      </c>
      <c r="F184" s="13"/>
      <c r="G184" s="13"/>
      <c r="H184" s="13"/>
      <c r="I184" s="13"/>
      <c r="J184" s="13"/>
      <c r="K184" s="13"/>
      <c r="L184" s="13"/>
      <c r="M184" s="13"/>
      <c r="N184" s="13"/>
      <c r="O184" s="12">
        <f t="shared" si="31"/>
        <v>2</v>
      </c>
    </row>
    <row r="185" spans="1:15" s="16" customFormat="1" ht="45">
      <c r="A185" s="12">
        <v>11</v>
      </c>
      <c r="B185" s="35" t="s">
        <v>104</v>
      </c>
      <c r="C185" s="91">
        <v>1</v>
      </c>
      <c r="D185" s="91">
        <v>0</v>
      </c>
      <c r="E185" s="91">
        <v>0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2">
        <f t="shared" si="31"/>
        <v>1</v>
      </c>
    </row>
    <row r="186" spans="1:15" s="16" customFormat="1" ht="30">
      <c r="A186" s="12">
        <v>12</v>
      </c>
      <c r="B186" s="36" t="s">
        <v>127</v>
      </c>
      <c r="C186" s="91">
        <v>3</v>
      </c>
      <c r="D186" s="91">
        <v>3</v>
      </c>
      <c r="E186" s="91">
        <v>0</v>
      </c>
      <c r="F186" s="13"/>
      <c r="G186" s="13"/>
      <c r="H186" s="13"/>
      <c r="I186" s="13"/>
      <c r="J186" s="13"/>
      <c r="K186" s="13"/>
      <c r="L186" s="13"/>
      <c r="M186" s="13"/>
      <c r="N186" s="13"/>
      <c r="O186" s="22"/>
    </row>
    <row r="187" spans="1:15" s="16" customFormat="1" ht="15">
      <c r="A187" s="12">
        <v>13</v>
      </c>
      <c r="B187" s="35" t="s">
        <v>9</v>
      </c>
      <c r="C187" s="91">
        <v>0</v>
      </c>
      <c r="D187" s="91">
        <v>0</v>
      </c>
      <c r="E187" s="91">
        <v>0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2">
        <f aca="true" t="shared" si="32" ref="O187:O216">SUM(C187:N187)</f>
        <v>0</v>
      </c>
    </row>
    <row r="188" spans="1:15" s="16" customFormat="1" ht="15">
      <c r="A188" s="12">
        <v>14</v>
      </c>
      <c r="B188" s="35" t="s">
        <v>10</v>
      </c>
      <c r="C188" s="91">
        <v>0</v>
      </c>
      <c r="D188" s="91">
        <v>0</v>
      </c>
      <c r="E188" s="91">
        <v>0</v>
      </c>
      <c r="F188" s="13"/>
      <c r="G188" s="13"/>
      <c r="H188" s="13"/>
      <c r="I188" s="13"/>
      <c r="J188" s="13"/>
      <c r="K188" s="13"/>
      <c r="L188" s="13"/>
      <c r="M188" s="13"/>
      <c r="N188" s="13"/>
      <c r="O188" s="12">
        <f t="shared" si="32"/>
        <v>0</v>
      </c>
    </row>
    <row r="189" spans="1:15" s="16" customFormat="1" ht="15">
      <c r="A189" s="12">
        <v>15</v>
      </c>
      <c r="B189" s="35" t="s">
        <v>11</v>
      </c>
      <c r="C189" s="91">
        <v>0</v>
      </c>
      <c r="D189" s="91">
        <v>0</v>
      </c>
      <c r="E189" s="91">
        <v>0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2">
        <f t="shared" si="32"/>
        <v>0</v>
      </c>
    </row>
    <row r="190" spans="1:15" s="16" customFormat="1" ht="15">
      <c r="A190" s="12">
        <v>16</v>
      </c>
      <c r="B190" s="35" t="s">
        <v>12</v>
      </c>
      <c r="C190" s="91">
        <v>0</v>
      </c>
      <c r="D190" s="91">
        <v>0</v>
      </c>
      <c r="E190" s="91">
        <v>0</v>
      </c>
      <c r="F190" s="13"/>
      <c r="G190" s="13"/>
      <c r="H190" s="13"/>
      <c r="I190" s="13"/>
      <c r="J190" s="13"/>
      <c r="K190" s="13"/>
      <c r="L190" s="13"/>
      <c r="M190" s="13"/>
      <c r="N190" s="13"/>
      <c r="O190" s="12">
        <f t="shared" si="32"/>
        <v>0</v>
      </c>
    </row>
    <row r="191" spans="1:15" s="16" customFormat="1" ht="15">
      <c r="A191" s="12">
        <v>17</v>
      </c>
      <c r="B191" s="35" t="s">
        <v>13</v>
      </c>
      <c r="C191" s="91">
        <v>0</v>
      </c>
      <c r="D191" s="91">
        <v>0</v>
      </c>
      <c r="E191" s="91">
        <v>0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2">
        <f t="shared" si="32"/>
        <v>0</v>
      </c>
    </row>
    <row r="192" spans="1:15" s="16" customFormat="1" ht="30">
      <c r="A192" s="12">
        <v>18</v>
      </c>
      <c r="B192" s="35" t="s">
        <v>14</v>
      </c>
      <c r="C192" s="91">
        <v>0</v>
      </c>
      <c r="D192" s="91">
        <v>0</v>
      </c>
      <c r="E192" s="91">
        <v>0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2">
        <f t="shared" si="32"/>
        <v>0</v>
      </c>
    </row>
    <row r="193" spans="1:15" s="16" customFormat="1" ht="30">
      <c r="A193" s="12">
        <v>19</v>
      </c>
      <c r="B193" s="35" t="s">
        <v>15</v>
      </c>
      <c r="C193" s="91">
        <v>0</v>
      </c>
      <c r="D193" s="91">
        <v>0</v>
      </c>
      <c r="E193" s="91">
        <v>56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2">
        <f t="shared" si="32"/>
        <v>56</v>
      </c>
    </row>
    <row r="194" spans="1:15" s="16" customFormat="1" ht="18" customHeight="1">
      <c r="A194" s="12">
        <v>20</v>
      </c>
      <c r="B194" s="35" t="s">
        <v>16</v>
      </c>
      <c r="C194" s="91">
        <v>0</v>
      </c>
      <c r="D194" s="91">
        <v>0</v>
      </c>
      <c r="E194" s="91">
        <v>0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2">
        <f t="shared" si="32"/>
        <v>0</v>
      </c>
    </row>
    <row r="195" spans="1:15" s="16" customFormat="1" ht="15">
      <c r="A195" s="12">
        <v>21</v>
      </c>
      <c r="B195" s="35" t="s">
        <v>17</v>
      </c>
      <c r="C195" s="91">
        <v>1</v>
      </c>
      <c r="D195" s="91">
        <v>1</v>
      </c>
      <c r="E195" s="91">
        <v>3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2">
        <f t="shared" si="32"/>
        <v>5</v>
      </c>
    </row>
    <row r="196" spans="1:15" s="16" customFormat="1" ht="15">
      <c r="A196" s="12">
        <v>22</v>
      </c>
      <c r="B196" s="35" t="s">
        <v>18</v>
      </c>
      <c r="C196" s="91">
        <v>1</v>
      </c>
      <c r="D196" s="91">
        <v>0</v>
      </c>
      <c r="E196" s="91">
        <v>0</v>
      </c>
      <c r="F196" s="13"/>
      <c r="G196" s="13"/>
      <c r="H196" s="13"/>
      <c r="I196" s="13"/>
      <c r="J196" s="13"/>
      <c r="K196" s="13"/>
      <c r="L196" s="13"/>
      <c r="M196" s="13"/>
      <c r="N196" s="13"/>
      <c r="O196" s="12">
        <f t="shared" si="32"/>
        <v>1</v>
      </c>
    </row>
    <row r="197" spans="1:15" s="16" customFormat="1" ht="15">
      <c r="A197" s="12">
        <v>23</v>
      </c>
      <c r="B197" s="35" t="s">
        <v>105</v>
      </c>
      <c r="C197" s="91">
        <v>0</v>
      </c>
      <c r="D197" s="91">
        <v>0</v>
      </c>
      <c r="E197" s="91">
        <v>0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2">
        <f t="shared" si="32"/>
        <v>0</v>
      </c>
    </row>
    <row r="198" spans="1:15" s="16" customFormat="1" ht="18.75" customHeight="1">
      <c r="A198" s="97">
        <v>24</v>
      </c>
      <c r="B198" s="35" t="s">
        <v>20</v>
      </c>
      <c r="C198" s="91">
        <v>0</v>
      </c>
      <c r="D198" s="91">
        <v>0</v>
      </c>
      <c r="E198" s="91">
        <v>0</v>
      </c>
      <c r="F198" s="13"/>
      <c r="G198" s="13"/>
      <c r="H198" s="13"/>
      <c r="I198" s="13"/>
      <c r="J198" s="13"/>
      <c r="K198" s="13"/>
      <c r="L198" s="13"/>
      <c r="M198" s="13"/>
      <c r="N198" s="13"/>
      <c r="O198" s="12">
        <f t="shared" si="32"/>
        <v>0</v>
      </c>
    </row>
    <row r="199" spans="1:15" s="16" customFormat="1" ht="15">
      <c r="A199" s="98"/>
      <c r="B199" s="37" t="s">
        <v>21</v>
      </c>
      <c r="C199" s="13">
        <v>0</v>
      </c>
      <c r="D199" s="13">
        <v>0</v>
      </c>
      <c r="E199" s="13">
        <v>0</v>
      </c>
      <c r="F199" s="13"/>
      <c r="G199" s="13"/>
      <c r="H199" s="13"/>
      <c r="I199" s="13"/>
      <c r="J199" s="13"/>
      <c r="K199" s="13"/>
      <c r="L199" s="13"/>
      <c r="M199" s="13"/>
      <c r="N199" s="13"/>
      <c r="O199" s="12">
        <f t="shared" si="32"/>
        <v>0</v>
      </c>
    </row>
    <row r="200" spans="1:15" s="16" customFormat="1" ht="15">
      <c r="A200" s="98"/>
      <c r="B200" s="37" t="s">
        <v>22</v>
      </c>
      <c r="C200" s="13">
        <v>0</v>
      </c>
      <c r="D200" s="13">
        <v>0</v>
      </c>
      <c r="E200" s="13">
        <v>0</v>
      </c>
      <c r="F200" s="13"/>
      <c r="G200" s="13"/>
      <c r="H200" s="13"/>
      <c r="I200" s="13"/>
      <c r="J200" s="13"/>
      <c r="K200" s="13"/>
      <c r="L200" s="13"/>
      <c r="M200" s="13"/>
      <c r="N200" s="13"/>
      <c r="O200" s="12">
        <f t="shared" si="32"/>
        <v>0</v>
      </c>
    </row>
    <row r="201" spans="1:15" s="16" customFormat="1" ht="15">
      <c r="A201" s="99"/>
      <c r="B201" s="37" t="s">
        <v>23</v>
      </c>
      <c r="C201" s="13">
        <v>0</v>
      </c>
      <c r="D201" s="13">
        <v>0</v>
      </c>
      <c r="E201" s="13">
        <v>0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2">
        <f t="shared" si="32"/>
        <v>0</v>
      </c>
    </row>
    <row r="202" spans="1:15" s="16" customFormat="1" ht="15">
      <c r="A202" s="30">
        <v>25</v>
      </c>
      <c r="B202" s="35" t="s">
        <v>24</v>
      </c>
      <c r="C202" s="91">
        <v>1</v>
      </c>
      <c r="D202" s="91">
        <v>1</v>
      </c>
      <c r="E202" s="91">
        <v>0</v>
      </c>
      <c r="F202" s="13"/>
      <c r="G202" s="13"/>
      <c r="H202" s="13"/>
      <c r="I202" s="13"/>
      <c r="J202" s="13"/>
      <c r="K202" s="13"/>
      <c r="L202" s="13"/>
      <c r="M202" s="13"/>
      <c r="N202" s="13"/>
      <c r="O202" s="12">
        <f t="shared" si="32"/>
        <v>2</v>
      </c>
    </row>
    <row r="203" spans="1:15" s="16" customFormat="1" ht="15">
      <c r="A203" s="98">
        <v>26</v>
      </c>
      <c r="B203" s="35" t="s">
        <v>25</v>
      </c>
      <c r="C203" s="91">
        <v>0</v>
      </c>
      <c r="D203" s="91">
        <v>0</v>
      </c>
      <c r="E203" s="91">
        <v>0</v>
      </c>
      <c r="F203" s="13"/>
      <c r="G203" s="13"/>
      <c r="H203" s="13"/>
      <c r="I203" s="13"/>
      <c r="J203" s="13"/>
      <c r="K203" s="13"/>
      <c r="L203" s="13"/>
      <c r="M203" s="13"/>
      <c r="N203" s="13"/>
      <c r="O203" s="12">
        <f t="shared" si="32"/>
        <v>0</v>
      </c>
    </row>
    <row r="204" spans="1:15" s="16" customFormat="1" ht="15">
      <c r="A204" s="98"/>
      <c r="B204" s="37" t="s">
        <v>26</v>
      </c>
      <c r="C204" s="13">
        <v>0</v>
      </c>
      <c r="D204" s="13">
        <v>0</v>
      </c>
      <c r="E204" s="13">
        <v>0</v>
      </c>
      <c r="F204" s="13"/>
      <c r="G204" s="13"/>
      <c r="H204" s="13"/>
      <c r="I204" s="13"/>
      <c r="J204" s="13"/>
      <c r="K204" s="13"/>
      <c r="L204" s="13"/>
      <c r="M204" s="13"/>
      <c r="N204" s="13"/>
      <c r="O204" s="12">
        <f t="shared" si="32"/>
        <v>0</v>
      </c>
    </row>
    <row r="205" spans="1:15" s="16" customFormat="1" ht="15">
      <c r="A205" s="99"/>
      <c r="B205" s="37" t="s">
        <v>27</v>
      </c>
      <c r="C205" s="13">
        <v>0</v>
      </c>
      <c r="D205" s="13">
        <v>0</v>
      </c>
      <c r="E205" s="13">
        <v>0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2">
        <f t="shared" si="32"/>
        <v>0</v>
      </c>
    </row>
    <row r="206" spans="1:15" s="16" customFormat="1" ht="15">
      <c r="A206" s="29">
        <v>27</v>
      </c>
      <c r="B206" s="35" t="s">
        <v>28</v>
      </c>
      <c r="C206" s="91">
        <v>0</v>
      </c>
      <c r="D206" s="91">
        <v>0</v>
      </c>
      <c r="E206" s="91">
        <v>0</v>
      </c>
      <c r="F206" s="13"/>
      <c r="G206" s="13"/>
      <c r="H206" s="13"/>
      <c r="I206" s="13"/>
      <c r="J206" s="13"/>
      <c r="K206" s="13"/>
      <c r="L206" s="13"/>
      <c r="M206" s="13"/>
      <c r="N206" s="13"/>
      <c r="O206" s="12">
        <f t="shared" si="32"/>
        <v>0</v>
      </c>
    </row>
    <row r="207" spans="1:15" s="16" customFormat="1" ht="15">
      <c r="A207" s="29">
        <v>28</v>
      </c>
      <c r="B207" s="39" t="s">
        <v>29</v>
      </c>
      <c r="C207" s="91">
        <v>0</v>
      </c>
      <c r="D207" s="91">
        <v>0</v>
      </c>
      <c r="E207" s="91">
        <v>0</v>
      </c>
      <c r="F207" s="13"/>
      <c r="G207" s="13"/>
      <c r="H207" s="13"/>
      <c r="I207" s="13"/>
      <c r="J207" s="13"/>
      <c r="K207" s="13"/>
      <c r="L207" s="13"/>
      <c r="M207" s="13"/>
      <c r="N207" s="13"/>
      <c r="O207" s="12">
        <f t="shared" si="32"/>
        <v>0</v>
      </c>
    </row>
    <row r="208" spans="1:15" s="16" customFormat="1" ht="15">
      <c r="A208" s="97">
        <v>29</v>
      </c>
      <c r="B208" s="23" t="s">
        <v>50</v>
      </c>
      <c r="C208" s="91">
        <v>0</v>
      </c>
      <c r="D208" s="91">
        <v>0</v>
      </c>
      <c r="E208" s="91">
        <v>0</v>
      </c>
      <c r="F208" s="13"/>
      <c r="G208" s="13"/>
      <c r="H208" s="13"/>
      <c r="I208" s="13"/>
      <c r="J208" s="13"/>
      <c r="K208" s="13"/>
      <c r="L208" s="13"/>
      <c r="M208" s="13"/>
      <c r="N208" s="13"/>
      <c r="O208" s="12">
        <f t="shared" si="32"/>
        <v>0</v>
      </c>
    </row>
    <row r="209" spans="1:15" s="16" customFormat="1" ht="15">
      <c r="A209" s="98"/>
      <c r="B209" s="62" t="s">
        <v>106</v>
      </c>
      <c r="C209" s="13">
        <v>0</v>
      </c>
      <c r="D209" s="13">
        <v>0</v>
      </c>
      <c r="E209" s="13">
        <v>0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2">
        <f t="shared" si="32"/>
        <v>0</v>
      </c>
    </row>
    <row r="210" spans="1:15" s="16" customFormat="1" ht="15">
      <c r="A210" s="98"/>
      <c r="B210" s="62" t="s">
        <v>107</v>
      </c>
      <c r="C210" s="13">
        <v>0</v>
      </c>
      <c r="D210" s="13">
        <v>0</v>
      </c>
      <c r="E210" s="13">
        <v>0</v>
      </c>
      <c r="F210" s="13"/>
      <c r="G210" s="13"/>
      <c r="H210" s="13"/>
      <c r="I210" s="13"/>
      <c r="J210" s="13"/>
      <c r="K210" s="13"/>
      <c r="L210" s="13"/>
      <c r="M210" s="13"/>
      <c r="N210" s="13"/>
      <c r="O210" s="12">
        <f t="shared" si="32"/>
        <v>0</v>
      </c>
    </row>
    <row r="211" spans="1:15" s="16" customFormat="1" ht="15">
      <c r="A211" s="98"/>
      <c r="B211" s="62" t="s">
        <v>108</v>
      </c>
      <c r="C211" s="13">
        <v>0</v>
      </c>
      <c r="D211" s="13">
        <v>0</v>
      </c>
      <c r="E211" s="13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2">
        <f t="shared" si="32"/>
        <v>0</v>
      </c>
    </row>
    <row r="212" spans="1:15" s="16" customFormat="1" ht="15">
      <c r="A212" s="98"/>
      <c r="B212" s="62" t="s">
        <v>109</v>
      </c>
      <c r="C212" s="13">
        <v>0</v>
      </c>
      <c r="D212" s="13">
        <v>0</v>
      </c>
      <c r="E212" s="13">
        <v>0</v>
      </c>
      <c r="F212" s="13"/>
      <c r="G212" s="13"/>
      <c r="H212" s="13"/>
      <c r="I212" s="13"/>
      <c r="J212" s="13"/>
      <c r="K212" s="13"/>
      <c r="L212" s="13"/>
      <c r="M212" s="13"/>
      <c r="N212" s="13"/>
      <c r="O212" s="12">
        <f t="shared" si="32"/>
        <v>0</v>
      </c>
    </row>
    <row r="213" spans="1:15" s="16" customFormat="1" ht="15">
      <c r="A213" s="98"/>
      <c r="B213" s="62" t="s">
        <v>110</v>
      </c>
      <c r="C213" s="13">
        <v>0</v>
      </c>
      <c r="D213" s="13">
        <v>0</v>
      </c>
      <c r="E213" s="13">
        <v>0</v>
      </c>
      <c r="F213" s="13"/>
      <c r="G213" s="13"/>
      <c r="H213" s="13"/>
      <c r="I213" s="13"/>
      <c r="J213" s="13"/>
      <c r="K213" s="13"/>
      <c r="L213" s="13"/>
      <c r="M213" s="13"/>
      <c r="N213" s="13"/>
      <c r="O213" s="12">
        <f t="shared" si="32"/>
        <v>0</v>
      </c>
    </row>
    <row r="214" spans="1:15" s="16" customFormat="1" ht="15">
      <c r="A214" s="98"/>
      <c r="B214" s="62" t="s">
        <v>111</v>
      </c>
      <c r="C214" s="13">
        <v>0</v>
      </c>
      <c r="D214" s="13">
        <v>0</v>
      </c>
      <c r="E214" s="13">
        <v>0</v>
      </c>
      <c r="F214" s="13"/>
      <c r="G214" s="13"/>
      <c r="H214" s="13"/>
      <c r="I214" s="13"/>
      <c r="J214" s="13"/>
      <c r="K214" s="13"/>
      <c r="L214" s="13"/>
      <c r="M214" s="13"/>
      <c r="N214" s="13"/>
      <c r="O214" s="12">
        <f t="shared" si="32"/>
        <v>0</v>
      </c>
    </row>
    <row r="215" spans="1:15" s="16" customFormat="1" ht="15">
      <c r="A215" s="98"/>
      <c r="B215" s="62" t="s">
        <v>112</v>
      </c>
      <c r="C215" s="13">
        <v>0</v>
      </c>
      <c r="D215" s="13">
        <v>0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2">
        <f t="shared" si="32"/>
        <v>0</v>
      </c>
    </row>
    <row r="216" spans="1:15" s="16" customFormat="1" ht="15">
      <c r="A216" s="99"/>
      <c r="B216" s="62" t="s">
        <v>113</v>
      </c>
      <c r="C216" s="13">
        <v>0</v>
      </c>
      <c r="D216" s="13">
        <v>0</v>
      </c>
      <c r="E216" s="13">
        <v>0</v>
      </c>
      <c r="F216" s="13"/>
      <c r="G216" s="13"/>
      <c r="H216" s="13"/>
      <c r="I216" s="13"/>
      <c r="J216" s="13"/>
      <c r="K216" s="13"/>
      <c r="L216" s="13"/>
      <c r="M216" s="13"/>
      <c r="N216" s="13"/>
      <c r="O216" s="12">
        <f t="shared" si="32"/>
        <v>0</v>
      </c>
    </row>
    <row r="217" spans="1:15" s="16" customFormat="1" ht="21.75" customHeight="1">
      <c r="A217" s="97">
        <v>30</v>
      </c>
      <c r="B217" s="63" t="s">
        <v>46</v>
      </c>
      <c r="C217" s="91">
        <v>106</v>
      </c>
      <c r="D217" s="91">
        <v>115</v>
      </c>
      <c r="E217" s="91">
        <v>123</v>
      </c>
      <c r="F217" s="55"/>
      <c r="G217" s="55"/>
      <c r="H217" s="55"/>
      <c r="I217" s="13"/>
      <c r="J217" s="13"/>
      <c r="K217" s="13"/>
      <c r="L217" s="13"/>
      <c r="M217" s="13"/>
      <c r="N217" s="13"/>
      <c r="O217" s="94"/>
    </row>
    <row r="218" spans="1:15" s="16" customFormat="1" ht="15">
      <c r="A218" s="98"/>
      <c r="B218" s="21" t="s">
        <v>129</v>
      </c>
      <c r="C218" s="13">
        <v>10</v>
      </c>
      <c r="D218" s="13">
        <v>22</v>
      </c>
      <c r="E218" s="13">
        <v>30</v>
      </c>
      <c r="F218" s="13"/>
      <c r="G218" s="13"/>
      <c r="H218" s="13"/>
      <c r="I218" s="13"/>
      <c r="J218" s="13"/>
      <c r="K218" s="13"/>
      <c r="L218" s="13"/>
      <c r="M218" s="13"/>
      <c r="N218" s="13"/>
      <c r="O218" s="95"/>
    </row>
    <row r="219" spans="1:15" s="16" customFormat="1" ht="15">
      <c r="A219" s="98"/>
      <c r="B219" s="21" t="s">
        <v>130</v>
      </c>
      <c r="C219" s="13">
        <v>66</v>
      </c>
      <c r="D219" s="13">
        <v>64</v>
      </c>
      <c r="E219" s="13">
        <v>64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95"/>
    </row>
    <row r="220" spans="1:15" s="16" customFormat="1" ht="15">
      <c r="A220" s="98"/>
      <c r="B220" s="21" t="s">
        <v>131</v>
      </c>
      <c r="C220" s="13">
        <v>20</v>
      </c>
      <c r="D220" s="13">
        <v>19</v>
      </c>
      <c r="E220" s="13">
        <v>19</v>
      </c>
      <c r="F220" s="13"/>
      <c r="G220" s="13"/>
      <c r="H220" s="13"/>
      <c r="I220" s="13"/>
      <c r="J220" s="13"/>
      <c r="K220" s="13"/>
      <c r="L220" s="13"/>
      <c r="M220" s="13"/>
      <c r="N220" s="13"/>
      <c r="O220" s="95"/>
    </row>
    <row r="221" spans="1:15" s="16" customFormat="1" ht="15">
      <c r="A221" s="98"/>
      <c r="B221" s="21" t="s">
        <v>132</v>
      </c>
      <c r="C221" s="13">
        <v>8</v>
      </c>
      <c r="D221" s="13">
        <v>8</v>
      </c>
      <c r="E221" s="13">
        <v>8</v>
      </c>
      <c r="F221" s="13"/>
      <c r="G221" s="13"/>
      <c r="H221" s="13"/>
      <c r="I221" s="13"/>
      <c r="J221" s="13"/>
      <c r="K221" s="13"/>
      <c r="L221" s="13"/>
      <c r="M221" s="13"/>
      <c r="N221" s="13"/>
      <c r="O221" s="95"/>
    </row>
    <row r="222" spans="1:15" s="16" customFormat="1" ht="15">
      <c r="A222" s="98"/>
      <c r="B222" s="21" t="s">
        <v>133</v>
      </c>
      <c r="C222" s="13">
        <v>0</v>
      </c>
      <c r="D222" s="13">
        <v>0</v>
      </c>
      <c r="E222" s="13">
        <v>0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95"/>
    </row>
    <row r="223" spans="1:15" s="16" customFormat="1" ht="15">
      <c r="A223" s="99"/>
      <c r="B223" s="37" t="s">
        <v>30</v>
      </c>
      <c r="C223" s="13">
        <v>2</v>
      </c>
      <c r="D223" s="13">
        <v>2</v>
      </c>
      <c r="E223" s="13">
        <v>2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96"/>
    </row>
    <row r="224" spans="1:15" s="16" customFormat="1" ht="30">
      <c r="A224" s="104">
        <v>31</v>
      </c>
      <c r="B224" s="35" t="s">
        <v>51</v>
      </c>
      <c r="C224" s="91">
        <v>10</v>
      </c>
      <c r="D224" s="91">
        <v>15</v>
      </c>
      <c r="E224" s="91">
        <v>8</v>
      </c>
      <c r="F224" s="13"/>
      <c r="G224" s="13"/>
      <c r="H224" s="13"/>
      <c r="I224" s="13"/>
      <c r="J224" s="13"/>
      <c r="K224" s="13"/>
      <c r="L224" s="13"/>
      <c r="M224" s="13"/>
      <c r="N224" s="13"/>
      <c r="O224" s="12">
        <f>SUM(C224:N224)</f>
        <v>33</v>
      </c>
    </row>
    <row r="225" spans="1:15" s="16" customFormat="1" ht="15">
      <c r="A225" s="104"/>
      <c r="B225" s="37" t="s">
        <v>52</v>
      </c>
      <c r="C225" s="13">
        <v>3</v>
      </c>
      <c r="D225" s="13">
        <v>2</v>
      </c>
      <c r="E225" s="13">
        <v>5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2">
        <f>SUM(C225:N225)</f>
        <v>10</v>
      </c>
    </row>
    <row r="226" spans="1:15" s="16" customFormat="1" ht="15">
      <c r="A226" s="104"/>
      <c r="B226" s="37" t="s">
        <v>53</v>
      </c>
      <c r="C226" s="13">
        <v>7</v>
      </c>
      <c r="D226" s="13">
        <v>4</v>
      </c>
      <c r="E226" s="13">
        <v>3</v>
      </c>
      <c r="F226" s="13"/>
      <c r="G226" s="13"/>
      <c r="H226" s="13"/>
      <c r="I226" s="13"/>
      <c r="J226" s="13"/>
      <c r="K226" s="13"/>
      <c r="L226" s="13"/>
      <c r="M226" s="13"/>
      <c r="N226" s="13"/>
      <c r="O226" s="12">
        <f>SUM(C226:N226)</f>
        <v>14</v>
      </c>
    </row>
    <row r="227" spans="1:15" s="16" customFormat="1" ht="15">
      <c r="A227" s="104"/>
      <c r="B227" s="37" t="s">
        <v>54</v>
      </c>
      <c r="C227" s="13">
        <v>0</v>
      </c>
      <c r="D227" s="13">
        <v>0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2">
        <f>SUM(C227:N227)</f>
        <v>0</v>
      </c>
    </row>
    <row r="228" spans="1:15" s="16" customFormat="1" ht="15">
      <c r="A228" s="44"/>
      <c r="B228" s="43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4"/>
    </row>
    <row r="229" ht="14.25"/>
  </sheetData>
  <sheetProtection/>
  <protectedRanges>
    <protectedRange sqref="X392" name="Servidores"/>
    <protectedRange sqref="X378:X391" name="Servidores_1"/>
    <protectedRange sqref="X444:X457" name="Servidores_2"/>
    <protectedRange sqref="C63:C70 C108:C113 C72:C87 C89:C92 C94:C97 C99:C106" name="Rango1"/>
    <protectedRange sqref="C118:C125 C163:C168 C127:C142 C144:C147 C149:C152 C154:C161" name="Rango1_1"/>
    <protectedRange sqref="C173:C180 C218:C223 C225:C227 C182:C197 C199:C202 C204:C207 C209:C216" name="Rango1_2"/>
    <protectedRange sqref="H118:H125 H163:H168 H127:H142 H144:H147 H149:H152 H154:H161" name="Rango1_3"/>
  </protectedRanges>
  <mergeCells count="31">
    <mergeCell ref="A1:O1"/>
    <mergeCell ref="A2:O2"/>
    <mergeCell ref="A12:A14"/>
    <mergeCell ref="A48:A54"/>
    <mergeCell ref="A55:A58"/>
    <mergeCell ref="A61:O61"/>
    <mergeCell ref="A29:A32"/>
    <mergeCell ref="A116:O116"/>
    <mergeCell ref="A171:O171"/>
    <mergeCell ref="A34:A36"/>
    <mergeCell ref="A39:A47"/>
    <mergeCell ref="O48:O54"/>
    <mergeCell ref="A71:A73"/>
    <mergeCell ref="A88:A91"/>
    <mergeCell ref="A143:A146"/>
    <mergeCell ref="A148:A150"/>
    <mergeCell ref="A153:A161"/>
    <mergeCell ref="A162:A168"/>
    <mergeCell ref="O162:O168"/>
    <mergeCell ref="A93:A95"/>
    <mergeCell ref="A98:A106"/>
    <mergeCell ref="A107:A113"/>
    <mergeCell ref="O107:O113"/>
    <mergeCell ref="A126:A128"/>
    <mergeCell ref="A181:A183"/>
    <mergeCell ref="A198:A201"/>
    <mergeCell ref="A203:A205"/>
    <mergeCell ref="A208:A216"/>
    <mergeCell ref="A217:A223"/>
    <mergeCell ref="O217:O223"/>
    <mergeCell ref="A224:A227"/>
  </mergeCells>
  <printOptions/>
  <pageMargins left="0.7" right="0.7" top="0.75" bottom="0.75" header="0.3" footer="0.3"/>
  <pageSetup horizontalDpi="600" verticalDpi="600" orientation="landscape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tabColor rgb="FFB2B2B2"/>
  </sheetPr>
  <dimension ref="A1:O228"/>
  <sheetViews>
    <sheetView zoomScale="96" zoomScaleNormal="96" zoomScalePageLayoutView="0" workbookViewId="0" topLeftCell="A1">
      <selection activeCell="C7" sqref="C7"/>
    </sheetView>
  </sheetViews>
  <sheetFormatPr defaultColWidth="13.7109375" defaultRowHeight="15" zeroHeight="1"/>
  <cols>
    <col min="1" max="1" width="6.28125" style="25" customWidth="1"/>
    <col min="2" max="2" width="44.00390625" style="26" customWidth="1"/>
    <col min="3" max="14" width="9.57421875" style="15" customWidth="1"/>
    <col min="15" max="15" width="8.421875" style="15" customWidth="1"/>
    <col min="16" max="17" width="7.00390625" style="15" customWidth="1"/>
    <col min="18" max="18" width="9.00390625" style="15" hidden="1" customWidth="1"/>
    <col min="19" max="22" width="7.00390625" style="15" hidden="1" customWidth="1"/>
    <col min="23" max="23" width="13.28125" style="15" hidden="1" customWidth="1"/>
    <col min="24" max="31" width="11.00390625" style="15" hidden="1" customWidth="1"/>
    <col min="32" max="34" width="8.8515625" style="15" hidden="1" customWidth="1"/>
    <col min="35" max="35" width="7.00390625" style="15" hidden="1" customWidth="1"/>
    <col min="36" max="47" width="0" style="15" hidden="1" customWidth="1"/>
    <col min="48" max="48" width="18.57421875" style="15" hidden="1" customWidth="1"/>
    <col min="49" max="60" width="8.28125" style="15" hidden="1" customWidth="1"/>
    <col min="61" max="61" width="10.140625" style="15" hidden="1" customWidth="1"/>
    <col min="62" max="16384" width="0" style="15" hidden="1" customWidth="1"/>
  </cols>
  <sheetData>
    <row r="1" spans="1:15" ht="23.25" customHeight="1">
      <c r="A1" s="106" t="s">
        <v>137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s="16" customFormat="1" ht="22.5" customHeight="1">
      <c r="A2" s="105" t="s">
        <v>61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16" customFormat="1" ht="26.25" customHeight="1">
      <c r="A3" s="17"/>
      <c r="B3" s="18"/>
      <c r="C3" s="19" t="s">
        <v>31</v>
      </c>
      <c r="D3" s="19" t="s">
        <v>32</v>
      </c>
      <c r="E3" s="19" t="s">
        <v>33</v>
      </c>
      <c r="F3" s="19" t="s">
        <v>34</v>
      </c>
      <c r="G3" s="19" t="s">
        <v>35</v>
      </c>
      <c r="H3" s="19" t="s">
        <v>36</v>
      </c>
      <c r="I3" s="19" t="s">
        <v>37</v>
      </c>
      <c r="J3" s="19" t="s">
        <v>38</v>
      </c>
      <c r="K3" s="19" t="s">
        <v>39</v>
      </c>
      <c r="L3" s="19" t="s">
        <v>40</v>
      </c>
      <c r="M3" s="19" t="s">
        <v>41</v>
      </c>
      <c r="N3" s="19" t="s">
        <v>42</v>
      </c>
      <c r="O3" s="19" t="s">
        <v>43</v>
      </c>
    </row>
    <row r="4" spans="1:15" s="16" customFormat="1" ht="21.75" customHeight="1">
      <c r="A4" s="12">
        <v>1</v>
      </c>
      <c r="B4" s="34" t="s">
        <v>125</v>
      </c>
      <c r="C4" s="12">
        <f aca="true" t="shared" si="0" ref="C4:C35">+C63+C118+C173</f>
        <v>42</v>
      </c>
      <c r="D4" s="81">
        <f aca="true" t="shared" si="1" ref="D4:N4">+D63+D118+D173</f>
        <v>33</v>
      </c>
      <c r="E4" s="81">
        <f t="shared" si="1"/>
        <v>35</v>
      </c>
      <c r="F4" s="81">
        <f t="shared" si="1"/>
        <v>0</v>
      </c>
      <c r="G4" s="81">
        <f t="shared" si="1"/>
        <v>0</v>
      </c>
      <c r="H4" s="81">
        <f t="shared" si="1"/>
        <v>0</v>
      </c>
      <c r="I4" s="81">
        <f t="shared" si="1"/>
        <v>0</v>
      </c>
      <c r="J4" s="81">
        <f t="shared" si="1"/>
        <v>0</v>
      </c>
      <c r="K4" s="81">
        <f t="shared" si="1"/>
        <v>0</v>
      </c>
      <c r="L4" s="81">
        <f t="shared" si="1"/>
        <v>0</v>
      </c>
      <c r="M4" s="81">
        <f t="shared" si="1"/>
        <v>0</v>
      </c>
      <c r="N4" s="81">
        <f t="shared" si="1"/>
        <v>0</v>
      </c>
      <c r="O4" s="12">
        <f>SUM(C4:N4)</f>
        <v>110</v>
      </c>
    </row>
    <row r="5" spans="1:15" s="16" customFormat="1" ht="30.75" customHeight="1">
      <c r="A5" s="12">
        <v>2</v>
      </c>
      <c r="B5" s="35" t="s">
        <v>101</v>
      </c>
      <c r="C5" s="12">
        <f t="shared" si="0"/>
        <v>0</v>
      </c>
      <c r="D5" s="81">
        <f aca="true" t="shared" si="2" ref="D5:N5">+D64+D119+D174</f>
        <v>0</v>
      </c>
      <c r="E5" s="81">
        <f t="shared" si="2"/>
        <v>0</v>
      </c>
      <c r="F5" s="81">
        <f t="shared" si="2"/>
        <v>0</v>
      </c>
      <c r="G5" s="81">
        <f t="shared" si="2"/>
        <v>0</v>
      </c>
      <c r="H5" s="81">
        <f t="shared" si="2"/>
        <v>0</v>
      </c>
      <c r="I5" s="81">
        <f t="shared" si="2"/>
        <v>0</v>
      </c>
      <c r="J5" s="81">
        <f t="shared" si="2"/>
        <v>0</v>
      </c>
      <c r="K5" s="81">
        <f t="shared" si="2"/>
        <v>0</v>
      </c>
      <c r="L5" s="81">
        <f t="shared" si="2"/>
        <v>0</v>
      </c>
      <c r="M5" s="81">
        <f t="shared" si="2"/>
        <v>0</v>
      </c>
      <c r="N5" s="81">
        <f t="shared" si="2"/>
        <v>0</v>
      </c>
      <c r="O5" s="12">
        <f aca="true" t="shared" si="3" ref="O5:O58">SUM(C5:N5)</f>
        <v>0</v>
      </c>
    </row>
    <row r="6" spans="1:15" s="16" customFormat="1" ht="21.75" customHeight="1">
      <c r="A6" s="12">
        <v>3</v>
      </c>
      <c r="B6" s="35" t="s">
        <v>2</v>
      </c>
      <c r="C6" s="12">
        <f t="shared" si="0"/>
        <v>7</v>
      </c>
      <c r="D6" s="81">
        <f aca="true" t="shared" si="4" ref="D6:N6">+D65+D120+D175</f>
        <v>9</v>
      </c>
      <c r="E6" s="81">
        <f t="shared" si="4"/>
        <v>7</v>
      </c>
      <c r="F6" s="81">
        <f t="shared" si="4"/>
        <v>0</v>
      </c>
      <c r="G6" s="81">
        <f t="shared" si="4"/>
        <v>0</v>
      </c>
      <c r="H6" s="81">
        <f t="shared" si="4"/>
        <v>0</v>
      </c>
      <c r="I6" s="81">
        <f t="shared" si="4"/>
        <v>0</v>
      </c>
      <c r="J6" s="81">
        <f t="shared" si="4"/>
        <v>0</v>
      </c>
      <c r="K6" s="81">
        <f t="shared" si="4"/>
        <v>0</v>
      </c>
      <c r="L6" s="81">
        <f t="shared" si="4"/>
        <v>0</v>
      </c>
      <c r="M6" s="81">
        <f t="shared" si="4"/>
        <v>0</v>
      </c>
      <c r="N6" s="81">
        <f t="shared" si="4"/>
        <v>0</v>
      </c>
      <c r="O6" s="12">
        <f t="shared" si="3"/>
        <v>23</v>
      </c>
    </row>
    <row r="7" spans="1:15" s="16" customFormat="1" ht="21.75" customHeight="1">
      <c r="A7" s="12">
        <v>4</v>
      </c>
      <c r="B7" s="35" t="s">
        <v>3</v>
      </c>
      <c r="C7" s="12">
        <f t="shared" si="0"/>
        <v>6</v>
      </c>
      <c r="D7" s="81">
        <f aca="true" t="shared" si="5" ref="D7:N7">+D66+D121+D176</f>
        <v>3</v>
      </c>
      <c r="E7" s="81">
        <f t="shared" si="5"/>
        <v>5</v>
      </c>
      <c r="F7" s="81">
        <f t="shared" si="5"/>
        <v>0</v>
      </c>
      <c r="G7" s="81">
        <f t="shared" si="5"/>
        <v>0</v>
      </c>
      <c r="H7" s="81">
        <f t="shared" si="5"/>
        <v>0</v>
      </c>
      <c r="I7" s="81">
        <f t="shared" si="5"/>
        <v>0</v>
      </c>
      <c r="J7" s="81">
        <f t="shared" si="5"/>
        <v>0</v>
      </c>
      <c r="K7" s="81">
        <f t="shared" si="5"/>
        <v>0</v>
      </c>
      <c r="L7" s="81">
        <f t="shared" si="5"/>
        <v>0</v>
      </c>
      <c r="M7" s="81">
        <f t="shared" si="5"/>
        <v>0</v>
      </c>
      <c r="N7" s="81">
        <f t="shared" si="5"/>
        <v>0</v>
      </c>
      <c r="O7" s="12">
        <f t="shared" si="3"/>
        <v>14</v>
      </c>
    </row>
    <row r="8" spans="1:15" s="16" customFormat="1" ht="21.75" customHeight="1">
      <c r="A8" s="12">
        <v>5</v>
      </c>
      <c r="B8" s="35" t="s">
        <v>4</v>
      </c>
      <c r="C8" s="12">
        <f t="shared" si="0"/>
        <v>20</v>
      </c>
      <c r="D8" s="81">
        <f aca="true" t="shared" si="6" ref="D8:N8">+D67+D122+D177</f>
        <v>9</v>
      </c>
      <c r="E8" s="81">
        <f t="shared" si="6"/>
        <v>9</v>
      </c>
      <c r="F8" s="81">
        <f t="shared" si="6"/>
        <v>0</v>
      </c>
      <c r="G8" s="81">
        <f t="shared" si="6"/>
        <v>0</v>
      </c>
      <c r="H8" s="81">
        <f t="shared" si="6"/>
        <v>0</v>
      </c>
      <c r="I8" s="81">
        <f t="shared" si="6"/>
        <v>0</v>
      </c>
      <c r="J8" s="81">
        <f t="shared" si="6"/>
        <v>0</v>
      </c>
      <c r="K8" s="81">
        <f t="shared" si="6"/>
        <v>0</v>
      </c>
      <c r="L8" s="81">
        <f t="shared" si="6"/>
        <v>0</v>
      </c>
      <c r="M8" s="81">
        <f t="shared" si="6"/>
        <v>0</v>
      </c>
      <c r="N8" s="81">
        <f t="shared" si="6"/>
        <v>0</v>
      </c>
      <c r="O8" s="12">
        <f t="shared" si="3"/>
        <v>38</v>
      </c>
    </row>
    <row r="9" spans="1:15" s="16" customFormat="1" ht="21.75" customHeight="1">
      <c r="A9" s="12">
        <v>6</v>
      </c>
      <c r="B9" s="35" t="s">
        <v>5</v>
      </c>
      <c r="C9" s="12">
        <f t="shared" si="0"/>
        <v>14</v>
      </c>
      <c r="D9" s="81">
        <f aca="true" t="shared" si="7" ref="D9:N9">+D68+D123+D178</f>
        <v>2</v>
      </c>
      <c r="E9" s="81">
        <f t="shared" si="7"/>
        <v>9</v>
      </c>
      <c r="F9" s="81">
        <f t="shared" si="7"/>
        <v>0</v>
      </c>
      <c r="G9" s="81">
        <f t="shared" si="7"/>
        <v>0</v>
      </c>
      <c r="H9" s="81">
        <f t="shared" si="7"/>
        <v>0</v>
      </c>
      <c r="I9" s="81">
        <f t="shared" si="7"/>
        <v>0</v>
      </c>
      <c r="J9" s="81">
        <f t="shared" si="7"/>
        <v>0</v>
      </c>
      <c r="K9" s="81">
        <f t="shared" si="7"/>
        <v>0</v>
      </c>
      <c r="L9" s="81">
        <f t="shared" si="7"/>
        <v>0</v>
      </c>
      <c r="M9" s="81">
        <f t="shared" si="7"/>
        <v>0</v>
      </c>
      <c r="N9" s="81">
        <f t="shared" si="7"/>
        <v>0</v>
      </c>
      <c r="O9" s="12">
        <f t="shared" si="3"/>
        <v>25</v>
      </c>
    </row>
    <row r="10" spans="1:15" s="16" customFormat="1" ht="21.75" customHeight="1">
      <c r="A10" s="12">
        <v>7</v>
      </c>
      <c r="B10" s="35" t="s">
        <v>6</v>
      </c>
      <c r="C10" s="12">
        <f t="shared" si="0"/>
        <v>156</v>
      </c>
      <c r="D10" s="81">
        <f aca="true" t="shared" si="8" ref="D10:N10">+D69+D124+D179</f>
        <v>149</v>
      </c>
      <c r="E10" s="81">
        <f t="shared" si="8"/>
        <v>116</v>
      </c>
      <c r="F10" s="81">
        <f t="shared" si="8"/>
        <v>0</v>
      </c>
      <c r="G10" s="81">
        <f t="shared" si="8"/>
        <v>0</v>
      </c>
      <c r="H10" s="81">
        <f t="shared" si="8"/>
        <v>0</v>
      </c>
      <c r="I10" s="81">
        <f t="shared" si="8"/>
        <v>0</v>
      </c>
      <c r="J10" s="81">
        <f t="shared" si="8"/>
        <v>0</v>
      </c>
      <c r="K10" s="81">
        <f t="shared" si="8"/>
        <v>0</v>
      </c>
      <c r="L10" s="81">
        <f t="shared" si="8"/>
        <v>0</v>
      </c>
      <c r="M10" s="81">
        <f t="shared" si="8"/>
        <v>0</v>
      </c>
      <c r="N10" s="81">
        <f t="shared" si="8"/>
        <v>0</v>
      </c>
      <c r="O10" s="12">
        <f t="shared" si="3"/>
        <v>421</v>
      </c>
    </row>
    <row r="11" spans="1:15" s="16" customFormat="1" ht="21.75" customHeight="1">
      <c r="A11" s="12">
        <v>8</v>
      </c>
      <c r="B11" s="35" t="s">
        <v>102</v>
      </c>
      <c r="C11" s="12">
        <f t="shared" si="0"/>
        <v>4</v>
      </c>
      <c r="D11" s="81">
        <f aca="true" t="shared" si="9" ref="D11:N11">+D70+D125+D180</f>
        <v>30</v>
      </c>
      <c r="E11" s="81">
        <f t="shared" si="9"/>
        <v>16</v>
      </c>
      <c r="F11" s="81">
        <f t="shared" si="9"/>
        <v>0</v>
      </c>
      <c r="G11" s="81">
        <f t="shared" si="9"/>
        <v>0</v>
      </c>
      <c r="H11" s="81">
        <f t="shared" si="9"/>
        <v>0</v>
      </c>
      <c r="I11" s="81">
        <f t="shared" si="9"/>
        <v>0</v>
      </c>
      <c r="J11" s="81">
        <f t="shared" si="9"/>
        <v>0</v>
      </c>
      <c r="K11" s="81">
        <f t="shared" si="9"/>
        <v>0</v>
      </c>
      <c r="L11" s="81">
        <f t="shared" si="9"/>
        <v>0</v>
      </c>
      <c r="M11" s="81">
        <f t="shared" si="9"/>
        <v>0</v>
      </c>
      <c r="N11" s="81">
        <f t="shared" si="9"/>
        <v>0</v>
      </c>
      <c r="O11" s="12">
        <f t="shared" si="3"/>
        <v>50</v>
      </c>
    </row>
    <row r="12" spans="1:15" s="16" customFormat="1" ht="21.75" customHeight="1">
      <c r="A12" s="104">
        <v>9</v>
      </c>
      <c r="B12" s="36" t="s">
        <v>115</v>
      </c>
      <c r="C12" s="12">
        <f t="shared" si="0"/>
        <v>23</v>
      </c>
      <c r="D12" s="81">
        <f aca="true" t="shared" si="10" ref="D12:N12">+D71+D126+D181</f>
        <v>48</v>
      </c>
      <c r="E12" s="81">
        <f t="shared" si="10"/>
        <v>25</v>
      </c>
      <c r="F12" s="81">
        <f t="shared" si="10"/>
        <v>0</v>
      </c>
      <c r="G12" s="81">
        <f t="shared" si="10"/>
        <v>0</v>
      </c>
      <c r="H12" s="81">
        <f t="shared" si="10"/>
        <v>0</v>
      </c>
      <c r="I12" s="81">
        <f t="shared" si="10"/>
        <v>0</v>
      </c>
      <c r="J12" s="81">
        <f t="shared" si="10"/>
        <v>0</v>
      </c>
      <c r="K12" s="81">
        <f t="shared" si="10"/>
        <v>0</v>
      </c>
      <c r="L12" s="81">
        <f t="shared" si="10"/>
        <v>0</v>
      </c>
      <c r="M12" s="81">
        <f t="shared" si="10"/>
        <v>0</v>
      </c>
      <c r="N12" s="81">
        <f t="shared" si="10"/>
        <v>0</v>
      </c>
      <c r="O12" s="12">
        <f t="shared" si="3"/>
        <v>96</v>
      </c>
    </row>
    <row r="13" spans="1:15" s="16" customFormat="1" ht="21.75" customHeight="1">
      <c r="A13" s="104"/>
      <c r="B13" s="37" t="s">
        <v>7</v>
      </c>
      <c r="C13" s="13">
        <f t="shared" si="0"/>
        <v>6</v>
      </c>
      <c r="D13" s="13">
        <f aca="true" t="shared" si="11" ref="D13:N13">+D72+D127+D182</f>
        <v>17</v>
      </c>
      <c r="E13" s="13">
        <f t="shared" si="11"/>
        <v>12</v>
      </c>
      <c r="F13" s="13">
        <f t="shared" si="11"/>
        <v>0</v>
      </c>
      <c r="G13" s="13">
        <f t="shared" si="11"/>
        <v>0</v>
      </c>
      <c r="H13" s="13">
        <f t="shared" si="11"/>
        <v>0</v>
      </c>
      <c r="I13" s="13">
        <f t="shared" si="11"/>
        <v>0</v>
      </c>
      <c r="J13" s="13">
        <f t="shared" si="11"/>
        <v>0</v>
      </c>
      <c r="K13" s="13">
        <f t="shared" si="11"/>
        <v>0</v>
      </c>
      <c r="L13" s="13">
        <f t="shared" si="11"/>
        <v>0</v>
      </c>
      <c r="M13" s="13">
        <f t="shared" si="11"/>
        <v>0</v>
      </c>
      <c r="N13" s="13">
        <f t="shared" si="11"/>
        <v>0</v>
      </c>
      <c r="O13" s="12">
        <f t="shared" si="3"/>
        <v>35</v>
      </c>
    </row>
    <row r="14" spans="1:15" s="16" customFormat="1" ht="21.75" customHeight="1">
      <c r="A14" s="104"/>
      <c r="B14" s="37" t="s">
        <v>8</v>
      </c>
      <c r="C14" s="13">
        <f t="shared" si="0"/>
        <v>17</v>
      </c>
      <c r="D14" s="13">
        <f aca="true" t="shared" si="12" ref="D14:N14">+D73+D128+D183</f>
        <v>31</v>
      </c>
      <c r="E14" s="13">
        <f t="shared" si="12"/>
        <v>13</v>
      </c>
      <c r="F14" s="13">
        <f t="shared" si="12"/>
        <v>0</v>
      </c>
      <c r="G14" s="13">
        <f t="shared" si="12"/>
        <v>0</v>
      </c>
      <c r="H14" s="13">
        <f t="shared" si="12"/>
        <v>0</v>
      </c>
      <c r="I14" s="13">
        <f t="shared" si="12"/>
        <v>0</v>
      </c>
      <c r="J14" s="13">
        <f t="shared" si="12"/>
        <v>0</v>
      </c>
      <c r="K14" s="13">
        <f t="shared" si="12"/>
        <v>0</v>
      </c>
      <c r="L14" s="13">
        <f t="shared" si="12"/>
        <v>0</v>
      </c>
      <c r="M14" s="13">
        <f t="shared" si="12"/>
        <v>0</v>
      </c>
      <c r="N14" s="13">
        <f t="shared" si="12"/>
        <v>0</v>
      </c>
      <c r="O14" s="12">
        <f t="shared" si="3"/>
        <v>61</v>
      </c>
    </row>
    <row r="15" spans="1:15" s="16" customFormat="1" ht="32.25" customHeight="1">
      <c r="A15" s="12">
        <v>10</v>
      </c>
      <c r="B15" s="36" t="s">
        <v>103</v>
      </c>
      <c r="C15" s="12">
        <f t="shared" si="0"/>
        <v>26</v>
      </c>
      <c r="D15" s="81">
        <f aca="true" t="shared" si="13" ref="D15:N15">+D74+D129+D184</f>
        <v>10</v>
      </c>
      <c r="E15" s="81">
        <f t="shared" si="13"/>
        <v>15</v>
      </c>
      <c r="F15" s="81">
        <f t="shared" si="13"/>
        <v>0</v>
      </c>
      <c r="G15" s="81">
        <f t="shared" si="13"/>
        <v>0</v>
      </c>
      <c r="H15" s="81">
        <f t="shared" si="13"/>
        <v>0</v>
      </c>
      <c r="I15" s="81">
        <f t="shared" si="13"/>
        <v>0</v>
      </c>
      <c r="J15" s="81">
        <f t="shared" si="13"/>
        <v>0</v>
      </c>
      <c r="K15" s="81">
        <f t="shared" si="13"/>
        <v>0</v>
      </c>
      <c r="L15" s="81">
        <f t="shared" si="13"/>
        <v>0</v>
      </c>
      <c r="M15" s="81">
        <f t="shared" si="13"/>
        <v>0</v>
      </c>
      <c r="N15" s="81">
        <f t="shared" si="13"/>
        <v>0</v>
      </c>
      <c r="O15" s="12">
        <f t="shared" si="3"/>
        <v>51</v>
      </c>
    </row>
    <row r="16" spans="1:15" s="16" customFormat="1" ht="51.75" customHeight="1">
      <c r="A16" s="12">
        <v>11</v>
      </c>
      <c r="B16" s="35" t="s">
        <v>104</v>
      </c>
      <c r="C16" s="12">
        <f t="shared" si="0"/>
        <v>26</v>
      </c>
      <c r="D16" s="81">
        <f aca="true" t="shared" si="14" ref="D16:N16">+D75+D130+D185</f>
        <v>10</v>
      </c>
      <c r="E16" s="81">
        <f t="shared" si="14"/>
        <v>15</v>
      </c>
      <c r="F16" s="81">
        <f t="shared" si="14"/>
        <v>0</v>
      </c>
      <c r="G16" s="81">
        <f t="shared" si="14"/>
        <v>0</v>
      </c>
      <c r="H16" s="81">
        <f t="shared" si="14"/>
        <v>0</v>
      </c>
      <c r="I16" s="81">
        <f t="shared" si="14"/>
        <v>0</v>
      </c>
      <c r="J16" s="81">
        <f t="shared" si="14"/>
        <v>0</v>
      </c>
      <c r="K16" s="81">
        <f t="shared" si="14"/>
        <v>0</v>
      </c>
      <c r="L16" s="81">
        <f t="shared" si="14"/>
        <v>0</v>
      </c>
      <c r="M16" s="81">
        <f t="shared" si="14"/>
        <v>0</v>
      </c>
      <c r="N16" s="81">
        <f t="shared" si="14"/>
        <v>0</v>
      </c>
      <c r="O16" s="12">
        <f t="shared" si="3"/>
        <v>51</v>
      </c>
    </row>
    <row r="17" spans="1:15" s="16" customFormat="1" ht="14.25">
      <c r="A17" s="12">
        <v>12</v>
      </c>
      <c r="B17" s="35" t="s">
        <v>127</v>
      </c>
      <c r="C17" s="12">
        <f t="shared" si="0"/>
        <v>23</v>
      </c>
      <c r="D17" s="81">
        <f aca="true" t="shared" si="15" ref="D17:N17">+D76+D131+D186</f>
        <v>18</v>
      </c>
      <c r="E17" s="81">
        <f t="shared" si="15"/>
        <v>38</v>
      </c>
      <c r="F17" s="81">
        <f t="shared" si="15"/>
        <v>0</v>
      </c>
      <c r="G17" s="81">
        <f t="shared" si="15"/>
        <v>0</v>
      </c>
      <c r="H17" s="81">
        <f t="shared" si="15"/>
        <v>0</v>
      </c>
      <c r="I17" s="81">
        <f t="shared" si="15"/>
        <v>0</v>
      </c>
      <c r="J17" s="81">
        <f t="shared" si="15"/>
        <v>0</v>
      </c>
      <c r="K17" s="81">
        <f t="shared" si="15"/>
        <v>0</v>
      </c>
      <c r="L17" s="81">
        <f t="shared" si="15"/>
        <v>0</v>
      </c>
      <c r="M17" s="81">
        <f t="shared" si="15"/>
        <v>0</v>
      </c>
      <c r="N17" s="81">
        <f t="shared" si="15"/>
        <v>0</v>
      </c>
      <c r="O17" s="22"/>
    </row>
    <row r="18" spans="1:15" s="16" customFormat="1" ht="21.75" customHeight="1">
      <c r="A18" s="12">
        <v>13</v>
      </c>
      <c r="B18" s="35" t="s">
        <v>9</v>
      </c>
      <c r="C18" s="12">
        <f t="shared" si="0"/>
        <v>0</v>
      </c>
      <c r="D18" s="81">
        <f aca="true" t="shared" si="16" ref="D18:N18">+D77+D132+D187</f>
        <v>0</v>
      </c>
      <c r="E18" s="81">
        <f t="shared" si="16"/>
        <v>0</v>
      </c>
      <c r="F18" s="81">
        <f t="shared" si="16"/>
        <v>0</v>
      </c>
      <c r="G18" s="81">
        <f t="shared" si="16"/>
        <v>0</v>
      </c>
      <c r="H18" s="81">
        <f t="shared" si="16"/>
        <v>0</v>
      </c>
      <c r="I18" s="81">
        <f t="shared" si="16"/>
        <v>0</v>
      </c>
      <c r="J18" s="81">
        <f t="shared" si="16"/>
        <v>0</v>
      </c>
      <c r="K18" s="81">
        <f t="shared" si="16"/>
        <v>0</v>
      </c>
      <c r="L18" s="81">
        <f t="shared" si="16"/>
        <v>0</v>
      </c>
      <c r="M18" s="81">
        <f t="shared" si="16"/>
        <v>0</v>
      </c>
      <c r="N18" s="81">
        <f t="shared" si="16"/>
        <v>0</v>
      </c>
      <c r="O18" s="12">
        <f t="shared" si="3"/>
        <v>0</v>
      </c>
    </row>
    <row r="19" spans="1:15" s="16" customFormat="1" ht="21.75" customHeight="1">
      <c r="A19" s="12">
        <v>14</v>
      </c>
      <c r="B19" s="35" t="s">
        <v>10</v>
      </c>
      <c r="C19" s="12">
        <f t="shared" si="0"/>
        <v>0</v>
      </c>
      <c r="D19" s="81">
        <f aca="true" t="shared" si="17" ref="D19:N19">+D78+D133+D188</f>
        <v>0</v>
      </c>
      <c r="E19" s="81">
        <f t="shared" si="17"/>
        <v>0</v>
      </c>
      <c r="F19" s="81">
        <f t="shared" si="17"/>
        <v>0</v>
      </c>
      <c r="G19" s="81">
        <f t="shared" si="17"/>
        <v>0</v>
      </c>
      <c r="H19" s="81">
        <f t="shared" si="17"/>
        <v>0</v>
      </c>
      <c r="I19" s="81">
        <f t="shared" si="17"/>
        <v>0</v>
      </c>
      <c r="J19" s="81">
        <f t="shared" si="17"/>
        <v>0</v>
      </c>
      <c r="K19" s="81">
        <f t="shared" si="17"/>
        <v>0</v>
      </c>
      <c r="L19" s="81">
        <f t="shared" si="17"/>
        <v>0</v>
      </c>
      <c r="M19" s="81">
        <f t="shared" si="17"/>
        <v>0</v>
      </c>
      <c r="N19" s="81">
        <f t="shared" si="17"/>
        <v>0</v>
      </c>
      <c r="O19" s="12">
        <f t="shared" si="3"/>
        <v>0</v>
      </c>
    </row>
    <row r="20" spans="1:15" s="16" customFormat="1" ht="21.75" customHeight="1">
      <c r="A20" s="12">
        <v>15</v>
      </c>
      <c r="B20" s="35" t="s">
        <v>11</v>
      </c>
      <c r="C20" s="12">
        <f t="shared" si="0"/>
        <v>0</v>
      </c>
      <c r="D20" s="81">
        <f aca="true" t="shared" si="18" ref="D20:N20">+D79+D134+D189</f>
        <v>0</v>
      </c>
      <c r="E20" s="81">
        <f t="shared" si="18"/>
        <v>0</v>
      </c>
      <c r="F20" s="81">
        <f t="shared" si="18"/>
        <v>0</v>
      </c>
      <c r="G20" s="81">
        <f t="shared" si="18"/>
        <v>0</v>
      </c>
      <c r="H20" s="81">
        <f t="shared" si="18"/>
        <v>0</v>
      </c>
      <c r="I20" s="81">
        <f t="shared" si="18"/>
        <v>0</v>
      </c>
      <c r="J20" s="81">
        <f t="shared" si="18"/>
        <v>0</v>
      </c>
      <c r="K20" s="81">
        <f t="shared" si="18"/>
        <v>0</v>
      </c>
      <c r="L20" s="81">
        <f t="shared" si="18"/>
        <v>0</v>
      </c>
      <c r="M20" s="81">
        <f t="shared" si="18"/>
        <v>0</v>
      </c>
      <c r="N20" s="81">
        <f t="shared" si="18"/>
        <v>0</v>
      </c>
      <c r="O20" s="12">
        <f t="shared" si="3"/>
        <v>0</v>
      </c>
    </row>
    <row r="21" spans="1:15" s="16" customFormat="1" ht="21.75" customHeight="1">
      <c r="A21" s="12">
        <v>16</v>
      </c>
      <c r="B21" s="35" t="s">
        <v>12</v>
      </c>
      <c r="C21" s="12">
        <f t="shared" si="0"/>
        <v>3</v>
      </c>
      <c r="D21" s="81">
        <f aca="true" t="shared" si="19" ref="D21:N21">+D80+D135+D190</f>
        <v>1</v>
      </c>
      <c r="E21" s="81">
        <f t="shared" si="19"/>
        <v>0</v>
      </c>
      <c r="F21" s="81">
        <f t="shared" si="19"/>
        <v>0</v>
      </c>
      <c r="G21" s="81">
        <f t="shared" si="19"/>
        <v>0</v>
      </c>
      <c r="H21" s="81">
        <f t="shared" si="19"/>
        <v>0</v>
      </c>
      <c r="I21" s="81">
        <f t="shared" si="19"/>
        <v>0</v>
      </c>
      <c r="J21" s="81">
        <f t="shared" si="19"/>
        <v>0</v>
      </c>
      <c r="K21" s="81">
        <f t="shared" si="19"/>
        <v>0</v>
      </c>
      <c r="L21" s="81">
        <f t="shared" si="19"/>
        <v>0</v>
      </c>
      <c r="M21" s="81">
        <f t="shared" si="19"/>
        <v>0</v>
      </c>
      <c r="N21" s="81">
        <f t="shared" si="19"/>
        <v>0</v>
      </c>
      <c r="O21" s="12">
        <f t="shared" si="3"/>
        <v>4</v>
      </c>
    </row>
    <row r="22" spans="1:15" s="16" customFormat="1" ht="21.75" customHeight="1">
      <c r="A22" s="12">
        <v>17</v>
      </c>
      <c r="B22" s="35" t="s">
        <v>13</v>
      </c>
      <c r="C22" s="12">
        <f t="shared" si="0"/>
        <v>21</v>
      </c>
      <c r="D22" s="81">
        <f aca="true" t="shared" si="20" ref="D22:N22">+D81+D136+D191</f>
        <v>33</v>
      </c>
      <c r="E22" s="81">
        <f t="shared" si="20"/>
        <v>8</v>
      </c>
      <c r="F22" s="81">
        <f t="shared" si="20"/>
        <v>0</v>
      </c>
      <c r="G22" s="81">
        <f t="shared" si="20"/>
        <v>0</v>
      </c>
      <c r="H22" s="81">
        <f t="shared" si="20"/>
        <v>0</v>
      </c>
      <c r="I22" s="81">
        <f t="shared" si="20"/>
        <v>0</v>
      </c>
      <c r="J22" s="81">
        <f t="shared" si="20"/>
        <v>0</v>
      </c>
      <c r="K22" s="81">
        <f t="shared" si="20"/>
        <v>0</v>
      </c>
      <c r="L22" s="81">
        <f t="shared" si="20"/>
        <v>0</v>
      </c>
      <c r="M22" s="81">
        <f t="shared" si="20"/>
        <v>0</v>
      </c>
      <c r="N22" s="81">
        <f t="shared" si="20"/>
        <v>0</v>
      </c>
      <c r="O22" s="12">
        <f t="shared" si="3"/>
        <v>62</v>
      </c>
    </row>
    <row r="23" spans="1:15" s="16" customFormat="1" ht="28.5" customHeight="1">
      <c r="A23" s="12">
        <v>18</v>
      </c>
      <c r="B23" s="35" t="s">
        <v>14</v>
      </c>
      <c r="C23" s="12">
        <f t="shared" si="0"/>
        <v>17</v>
      </c>
      <c r="D23" s="81">
        <f aca="true" t="shared" si="21" ref="D23:J23">+D82+D137+D192</f>
        <v>3</v>
      </c>
      <c r="E23" s="81">
        <f t="shared" si="21"/>
        <v>0</v>
      </c>
      <c r="F23" s="81">
        <f t="shared" si="21"/>
        <v>0</v>
      </c>
      <c r="G23" s="81">
        <f t="shared" si="21"/>
        <v>0</v>
      </c>
      <c r="H23" s="81">
        <f t="shared" si="21"/>
        <v>0</v>
      </c>
      <c r="I23" s="81">
        <f t="shared" si="21"/>
        <v>0</v>
      </c>
      <c r="J23" s="81">
        <f t="shared" si="21"/>
        <v>0</v>
      </c>
      <c r="K23" s="81">
        <f aca="true" t="shared" si="22" ref="D23:N38">+K82+K137+K192</f>
        <v>0</v>
      </c>
      <c r="L23" s="81">
        <f t="shared" si="22"/>
        <v>0</v>
      </c>
      <c r="M23" s="81">
        <f t="shared" si="22"/>
        <v>0</v>
      </c>
      <c r="N23" s="81">
        <f t="shared" si="22"/>
        <v>0</v>
      </c>
      <c r="O23" s="12">
        <f t="shared" si="3"/>
        <v>20</v>
      </c>
    </row>
    <row r="24" spans="1:15" s="16" customFormat="1" ht="31.5" customHeight="1">
      <c r="A24" s="12">
        <v>19</v>
      </c>
      <c r="B24" s="35" t="s">
        <v>15</v>
      </c>
      <c r="C24" s="12">
        <f t="shared" si="0"/>
        <v>0</v>
      </c>
      <c r="D24" s="81">
        <f t="shared" si="22"/>
        <v>266</v>
      </c>
      <c r="E24" s="81">
        <f t="shared" si="22"/>
        <v>0</v>
      </c>
      <c r="F24" s="81">
        <f t="shared" si="22"/>
        <v>0</v>
      </c>
      <c r="G24" s="81">
        <f t="shared" si="22"/>
        <v>0</v>
      </c>
      <c r="H24" s="81">
        <f t="shared" si="22"/>
        <v>0</v>
      </c>
      <c r="I24" s="81">
        <f t="shared" si="22"/>
        <v>0</v>
      </c>
      <c r="J24" s="81">
        <f t="shared" si="22"/>
        <v>0</v>
      </c>
      <c r="K24" s="81">
        <f t="shared" si="22"/>
        <v>0</v>
      </c>
      <c r="L24" s="81">
        <f t="shared" si="22"/>
        <v>0</v>
      </c>
      <c r="M24" s="81">
        <f t="shared" si="22"/>
        <v>0</v>
      </c>
      <c r="N24" s="81">
        <f t="shared" si="22"/>
        <v>0</v>
      </c>
      <c r="O24" s="12">
        <f t="shared" si="3"/>
        <v>266</v>
      </c>
    </row>
    <row r="25" spans="1:15" s="16" customFormat="1" ht="21.75" customHeight="1">
      <c r="A25" s="12">
        <v>20</v>
      </c>
      <c r="B25" s="35" t="s">
        <v>16</v>
      </c>
      <c r="C25" s="12">
        <f t="shared" si="0"/>
        <v>6</v>
      </c>
      <c r="D25" s="81">
        <f t="shared" si="22"/>
        <v>4</v>
      </c>
      <c r="E25" s="81">
        <f t="shared" si="22"/>
        <v>4</v>
      </c>
      <c r="F25" s="81">
        <f t="shared" si="22"/>
        <v>0</v>
      </c>
      <c r="G25" s="81">
        <f t="shared" si="22"/>
        <v>0</v>
      </c>
      <c r="H25" s="81">
        <f t="shared" si="22"/>
        <v>0</v>
      </c>
      <c r="I25" s="81">
        <f t="shared" si="22"/>
        <v>0</v>
      </c>
      <c r="J25" s="81">
        <f t="shared" si="22"/>
        <v>0</v>
      </c>
      <c r="K25" s="81">
        <f t="shared" si="22"/>
        <v>0</v>
      </c>
      <c r="L25" s="81">
        <f t="shared" si="22"/>
        <v>0</v>
      </c>
      <c r="M25" s="81">
        <f t="shared" si="22"/>
        <v>0</v>
      </c>
      <c r="N25" s="81">
        <f t="shared" si="22"/>
        <v>0</v>
      </c>
      <c r="O25" s="12">
        <f t="shared" si="3"/>
        <v>14</v>
      </c>
    </row>
    <row r="26" spans="1:15" s="16" customFormat="1" ht="21.75" customHeight="1">
      <c r="A26" s="12">
        <v>21</v>
      </c>
      <c r="B26" s="35" t="s">
        <v>17</v>
      </c>
      <c r="C26" s="12">
        <f t="shared" si="0"/>
        <v>3</v>
      </c>
      <c r="D26" s="81">
        <f t="shared" si="22"/>
        <v>0</v>
      </c>
      <c r="E26" s="81">
        <f t="shared" si="22"/>
        <v>2</v>
      </c>
      <c r="F26" s="81">
        <f t="shared" si="22"/>
        <v>0</v>
      </c>
      <c r="G26" s="81">
        <f t="shared" si="22"/>
        <v>0</v>
      </c>
      <c r="H26" s="81">
        <f t="shared" si="22"/>
        <v>0</v>
      </c>
      <c r="I26" s="81">
        <f t="shared" si="22"/>
        <v>0</v>
      </c>
      <c r="J26" s="81">
        <f t="shared" si="22"/>
        <v>0</v>
      </c>
      <c r="K26" s="81">
        <f t="shared" si="22"/>
        <v>0</v>
      </c>
      <c r="L26" s="81">
        <f t="shared" si="22"/>
        <v>0</v>
      </c>
      <c r="M26" s="81">
        <f t="shared" si="22"/>
        <v>0</v>
      </c>
      <c r="N26" s="81">
        <f t="shared" si="22"/>
        <v>0</v>
      </c>
      <c r="O26" s="12">
        <f t="shared" si="3"/>
        <v>5</v>
      </c>
    </row>
    <row r="27" spans="1:15" s="16" customFormat="1" ht="21.75" customHeight="1">
      <c r="A27" s="12">
        <v>22</v>
      </c>
      <c r="B27" s="35" t="s">
        <v>18</v>
      </c>
      <c r="C27" s="12">
        <f t="shared" si="0"/>
        <v>3</v>
      </c>
      <c r="D27" s="81">
        <f t="shared" si="22"/>
        <v>1</v>
      </c>
      <c r="E27" s="81">
        <f t="shared" si="22"/>
        <v>3</v>
      </c>
      <c r="F27" s="81">
        <f t="shared" si="22"/>
        <v>0</v>
      </c>
      <c r="G27" s="81">
        <f t="shared" si="22"/>
        <v>0</v>
      </c>
      <c r="H27" s="81">
        <f t="shared" si="22"/>
        <v>0</v>
      </c>
      <c r="I27" s="81">
        <f t="shared" si="22"/>
        <v>0</v>
      </c>
      <c r="J27" s="81">
        <f t="shared" si="22"/>
        <v>0</v>
      </c>
      <c r="K27" s="81">
        <f t="shared" si="22"/>
        <v>0</v>
      </c>
      <c r="L27" s="81">
        <f t="shared" si="22"/>
        <v>0</v>
      </c>
      <c r="M27" s="81">
        <f t="shared" si="22"/>
        <v>0</v>
      </c>
      <c r="N27" s="81">
        <f t="shared" si="22"/>
        <v>0</v>
      </c>
      <c r="O27" s="12">
        <f t="shared" si="3"/>
        <v>7</v>
      </c>
    </row>
    <row r="28" spans="1:15" s="16" customFormat="1" ht="21.75" customHeight="1">
      <c r="A28" s="12">
        <v>23</v>
      </c>
      <c r="B28" s="35" t="s">
        <v>105</v>
      </c>
      <c r="C28" s="12">
        <f t="shared" si="0"/>
        <v>2</v>
      </c>
      <c r="D28" s="81">
        <f t="shared" si="22"/>
        <v>4</v>
      </c>
      <c r="E28" s="81">
        <f t="shared" si="22"/>
        <v>2</v>
      </c>
      <c r="F28" s="81">
        <f t="shared" si="22"/>
        <v>0</v>
      </c>
      <c r="G28" s="81">
        <f t="shared" si="22"/>
        <v>0</v>
      </c>
      <c r="H28" s="81">
        <f t="shared" si="22"/>
        <v>0</v>
      </c>
      <c r="I28" s="81">
        <f t="shared" si="22"/>
        <v>0</v>
      </c>
      <c r="J28" s="81">
        <f t="shared" si="22"/>
        <v>0</v>
      </c>
      <c r="K28" s="81">
        <f t="shared" si="22"/>
        <v>0</v>
      </c>
      <c r="L28" s="81">
        <f t="shared" si="22"/>
        <v>0</v>
      </c>
      <c r="M28" s="81">
        <f t="shared" si="22"/>
        <v>0</v>
      </c>
      <c r="N28" s="81">
        <f t="shared" si="22"/>
        <v>0</v>
      </c>
      <c r="O28" s="12">
        <f t="shared" si="3"/>
        <v>8</v>
      </c>
    </row>
    <row r="29" spans="1:15" s="16" customFormat="1" ht="21.75" customHeight="1">
      <c r="A29" s="104">
        <v>24</v>
      </c>
      <c r="B29" s="35" t="s">
        <v>20</v>
      </c>
      <c r="C29" s="12">
        <f t="shared" si="0"/>
        <v>6</v>
      </c>
      <c r="D29" s="81">
        <f t="shared" si="22"/>
        <v>2</v>
      </c>
      <c r="E29" s="81">
        <f t="shared" si="22"/>
        <v>4</v>
      </c>
      <c r="F29" s="81">
        <f t="shared" si="22"/>
        <v>0</v>
      </c>
      <c r="G29" s="81">
        <f t="shared" si="22"/>
        <v>0</v>
      </c>
      <c r="H29" s="81">
        <f t="shared" si="22"/>
        <v>0</v>
      </c>
      <c r="I29" s="81">
        <f t="shared" si="22"/>
        <v>0</v>
      </c>
      <c r="J29" s="81">
        <f t="shared" si="22"/>
        <v>0</v>
      </c>
      <c r="K29" s="81">
        <f t="shared" si="22"/>
        <v>0</v>
      </c>
      <c r="L29" s="81">
        <f t="shared" si="22"/>
        <v>0</v>
      </c>
      <c r="M29" s="81">
        <f t="shared" si="22"/>
        <v>0</v>
      </c>
      <c r="N29" s="81">
        <f t="shared" si="22"/>
        <v>0</v>
      </c>
      <c r="O29" s="12">
        <f t="shared" si="3"/>
        <v>12</v>
      </c>
    </row>
    <row r="30" spans="1:15" s="16" customFormat="1" ht="21.75" customHeight="1">
      <c r="A30" s="104"/>
      <c r="B30" s="37" t="s">
        <v>21</v>
      </c>
      <c r="C30" s="13">
        <f t="shared" si="0"/>
        <v>4</v>
      </c>
      <c r="D30" s="13">
        <f t="shared" si="22"/>
        <v>2</v>
      </c>
      <c r="E30" s="13">
        <f t="shared" si="22"/>
        <v>3</v>
      </c>
      <c r="F30" s="13">
        <f t="shared" si="22"/>
        <v>0</v>
      </c>
      <c r="G30" s="13">
        <f t="shared" si="22"/>
        <v>0</v>
      </c>
      <c r="H30" s="13">
        <f t="shared" si="22"/>
        <v>0</v>
      </c>
      <c r="I30" s="13">
        <f t="shared" si="22"/>
        <v>0</v>
      </c>
      <c r="J30" s="13">
        <f t="shared" si="22"/>
        <v>0</v>
      </c>
      <c r="K30" s="13">
        <f t="shared" si="22"/>
        <v>0</v>
      </c>
      <c r="L30" s="13">
        <f t="shared" si="22"/>
        <v>0</v>
      </c>
      <c r="M30" s="13">
        <f t="shared" si="22"/>
        <v>0</v>
      </c>
      <c r="N30" s="13">
        <f t="shared" si="22"/>
        <v>0</v>
      </c>
      <c r="O30" s="12">
        <f t="shared" si="3"/>
        <v>9</v>
      </c>
    </row>
    <row r="31" spans="1:15" s="16" customFormat="1" ht="21" customHeight="1">
      <c r="A31" s="104"/>
      <c r="B31" s="37" t="s">
        <v>22</v>
      </c>
      <c r="C31" s="13">
        <f t="shared" si="0"/>
        <v>2</v>
      </c>
      <c r="D31" s="13">
        <f t="shared" si="22"/>
        <v>0</v>
      </c>
      <c r="E31" s="13">
        <f t="shared" si="22"/>
        <v>0</v>
      </c>
      <c r="F31" s="13">
        <f t="shared" si="22"/>
        <v>0</v>
      </c>
      <c r="G31" s="13">
        <f t="shared" si="22"/>
        <v>0</v>
      </c>
      <c r="H31" s="13">
        <f t="shared" si="22"/>
        <v>0</v>
      </c>
      <c r="I31" s="13">
        <f t="shared" si="22"/>
        <v>0</v>
      </c>
      <c r="J31" s="13">
        <f t="shared" si="22"/>
        <v>0</v>
      </c>
      <c r="K31" s="13">
        <f t="shared" si="22"/>
        <v>0</v>
      </c>
      <c r="L31" s="13">
        <f t="shared" si="22"/>
        <v>0</v>
      </c>
      <c r="M31" s="13">
        <f t="shared" si="22"/>
        <v>0</v>
      </c>
      <c r="N31" s="13">
        <f t="shared" si="22"/>
        <v>0</v>
      </c>
      <c r="O31" s="12">
        <f t="shared" si="3"/>
        <v>2</v>
      </c>
    </row>
    <row r="32" spans="1:15" s="16" customFormat="1" ht="21.75" customHeight="1">
      <c r="A32" s="104"/>
      <c r="B32" s="37" t="s">
        <v>23</v>
      </c>
      <c r="C32" s="13">
        <f t="shared" si="0"/>
        <v>0</v>
      </c>
      <c r="D32" s="13">
        <f t="shared" si="22"/>
        <v>0</v>
      </c>
      <c r="E32" s="13">
        <f t="shared" si="22"/>
        <v>1</v>
      </c>
      <c r="F32" s="13">
        <f t="shared" si="22"/>
        <v>0</v>
      </c>
      <c r="G32" s="13">
        <f t="shared" si="22"/>
        <v>0</v>
      </c>
      <c r="H32" s="13">
        <f t="shared" si="22"/>
        <v>0</v>
      </c>
      <c r="I32" s="13">
        <f t="shared" si="22"/>
        <v>0</v>
      </c>
      <c r="J32" s="13">
        <f t="shared" si="22"/>
        <v>0</v>
      </c>
      <c r="K32" s="13">
        <f t="shared" si="22"/>
        <v>0</v>
      </c>
      <c r="L32" s="13">
        <f t="shared" si="22"/>
        <v>0</v>
      </c>
      <c r="M32" s="13">
        <f t="shared" si="22"/>
        <v>0</v>
      </c>
      <c r="N32" s="13">
        <f t="shared" si="22"/>
        <v>0</v>
      </c>
      <c r="O32" s="12">
        <f t="shared" si="3"/>
        <v>1</v>
      </c>
    </row>
    <row r="33" spans="1:15" s="16" customFormat="1" ht="21.75" customHeight="1">
      <c r="A33" s="12">
        <v>25</v>
      </c>
      <c r="B33" s="35" t="s">
        <v>24</v>
      </c>
      <c r="C33" s="12">
        <f t="shared" si="0"/>
        <v>6</v>
      </c>
      <c r="D33" s="81">
        <f t="shared" si="22"/>
        <v>3</v>
      </c>
      <c r="E33" s="81">
        <f t="shared" si="22"/>
        <v>3</v>
      </c>
      <c r="F33" s="81">
        <f t="shared" si="22"/>
        <v>0</v>
      </c>
      <c r="G33" s="81">
        <f t="shared" si="22"/>
        <v>0</v>
      </c>
      <c r="H33" s="81">
        <f t="shared" si="22"/>
        <v>0</v>
      </c>
      <c r="I33" s="81">
        <f t="shared" si="22"/>
        <v>0</v>
      </c>
      <c r="J33" s="81">
        <f t="shared" si="22"/>
        <v>0</v>
      </c>
      <c r="K33" s="81">
        <f t="shared" si="22"/>
        <v>0</v>
      </c>
      <c r="L33" s="81">
        <f t="shared" si="22"/>
        <v>0</v>
      </c>
      <c r="M33" s="81">
        <f t="shared" si="22"/>
        <v>0</v>
      </c>
      <c r="N33" s="81">
        <f t="shared" si="22"/>
        <v>0</v>
      </c>
      <c r="O33" s="12">
        <f t="shared" si="3"/>
        <v>12</v>
      </c>
    </row>
    <row r="34" spans="1:15" s="16" customFormat="1" ht="21.75" customHeight="1">
      <c r="A34" s="104">
        <v>26</v>
      </c>
      <c r="B34" s="35" t="s">
        <v>25</v>
      </c>
      <c r="C34" s="12">
        <f t="shared" si="0"/>
        <v>2</v>
      </c>
      <c r="D34" s="81">
        <f t="shared" si="22"/>
        <v>1</v>
      </c>
      <c r="E34" s="81">
        <f t="shared" si="22"/>
        <v>0</v>
      </c>
      <c r="F34" s="81">
        <f t="shared" si="22"/>
        <v>0</v>
      </c>
      <c r="G34" s="81">
        <f t="shared" si="22"/>
        <v>0</v>
      </c>
      <c r="H34" s="81">
        <f t="shared" si="22"/>
        <v>0</v>
      </c>
      <c r="I34" s="81">
        <f t="shared" si="22"/>
        <v>0</v>
      </c>
      <c r="J34" s="81">
        <f t="shared" si="22"/>
        <v>0</v>
      </c>
      <c r="K34" s="81">
        <f t="shared" si="22"/>
        <v>0</v>
      </c>
      <c r="L34" s="81">
        <f t="shared" si="22"/>
        <v>0</v>
      </c>
      <c r="M34" s="81">
        <f t="shared" si="22"/>
        <v>0</v>
      </c>
      <c r="N34" s="81">
        <f t="shared" si="22"/>
        <v>0</v>
      </c>
      <c r="O34" s="12">
        <f t="shared" si="3"/>
        <v>3</v>
      </c>
    </row>
    <row r="35" spans="1:15" s="16" customFormat="1" ht="21.75" customHeight="1">
      <c r="A35" s="104"/>
      <c r="B35" s="37" t="s">
        <v>26</v>
      </c>
      <c r="C35" s="13">
        <f t="shared" si="0"/>
        <v>0</v>
      </c>
      <c r="D35" s="13">
        <f t="shared" si="22"/>
        <v>0</v>
      </c>
      <c r="E35" s="13">
        <f t="shared" si="22"/>
        <v>0</v>
      </c>
      <c r="F35" s="13">
        <f t="shared" si="22"/>
        <v>0</v>
      </c>
      <c r="G35" s="13">
        <f t="shared" si="22"/>
        <v>0</v>
      </c>
      <c r="H35" s="13">
        <f t="shared" si="22"/>
        <v>0</v>
      </c>
      <c r="I35" s="13">
        <f t="shared" si="22"/>
        <v>0</v>
      </c>
      <c r="J35" s="13">
        <f t="shared" si="22"/>
        <v>0</v>
      </c>
      <c r="K35" s="13">
        <f t="shared" si="22"/>
        <v>0</v>
      </c>
      <c r="L35" s="13">
        <f t="shared" si="22"/>
        <v>0</v>
      </c>
      <c r="M35" s="13">
        <f t="shared" si="22"/>
        <v>0</v>
      </c>
      <c r="N35" s="13">
        <f t="shared" si="22"/>
        <v>0</v>
      </c>
      <c r="O35" s="12">
        <f t="shared" si="3"/>
        <v>0</v>
      </c>
    </row>
    <row r="36" spans="1:15" s="16" customFormat="1" ht="21.75" customHeight="1">
      <c r="A36" s="104"/>
      <c r="B36" s="37" t="s">
        <v>27</v>
      </c>
      <c r="C36" s="13">
        <f aca="true" t="shared" si="23" ref="C36:C54">+C95+C150+C205</f>
        <v>2</v>
      </c>
      <c r="D36" s="13">
        <f t="shared" si="22"/>
        <v>1</v>
      </c>
      <c r="E36" s="13">
        <f t="shared" si="22"/>
        <v>0</v>
      </c>
      <c r="F36" s="13">
        <f t="shared" si="22"/>
        <v>0</v>
      </c>
      <c r="G36" s="13">
        <f t="shared" si="22"/>
        <v>0</v>
      </c>
      <c r="H36" s="13">
        <f t="shared" si="22"/>
        <v>0</v>
      </c>
      <c r="I36" s="13">
        <f t="shared" si="22"/>
        <v>0</v>
      </c>
      <c r="J36" s="13">
        <f t="shared" si="22"/>
        <v>0</v>
      </c>
      <c r="K36" s="13">
        <f t="shared" si="22"/>
        <v>0</v>
      </c>
      <c r="L36" s="13">
        <f t="shared" si="22"/>
        <v>0</v>
      </c>
      <c r="M36" s="13">
        <f t="shared" si="22"/>
        <v>0</v>
      </c>
      <c r="N36" s="13">
        <f t="shared" si="22"/>
        <v>0</v>
      </c>
      <c r="O36" s="12">
        <f t="shared" si="3"/>
        <v>3</v>
      </c>
    </row>
    <row r="37" spans="1:15" s="16" customFormat="1" ht="21.75" customHeight="1">
      <c r="A37" s="12">
        <v>27</v>
      </c>
      <c r="B37" s="35" t="s">
        <v>28</v>
      </c>
      <c r="C37" s="12">
        <f t="shared" si="23"/>
        <v>1</v>
      </c>
      <c r="D37" s="81">
        <f t="shared" si="22"/>
        <v>2</v>
      </c>
      <c r="E37" s="81">
        <f t="shared" si="22"/>
        <v>2</v>
      </c>
      <c r="F37" s="81">
        <f t="shared" si="22"/>
        <v>0</v>
      </c>
      <c r="G37" s="81">
        <f t="shared" si="22"/>
        <v>0</v>
      </c>
      <c r="H37" s="81">
        <f t="shared" si="22"/>
        <v>0</v>
      </c>
      <c r="I37" s="81">
        <f t="shared" si="22"/>
        <v>0</v>
      </c>
      <c r="J37" s="81">
        <f t="shared" si="22"/>
        <v>0</v>
      </c>
      <c r="K37" s="81">
        <f t="shared" si="22"/>
        <v>0</v>
      </c>
      <c r="L37" s="81">
        <f t="shared" si="22"/>
        <v>0</v>
      </c>
      <c r="M37" s="81">
        <f t="shared" si="22"/>
        <v>0</v>
      </c>
      <c r="N37" s="81">
        <f t="shared" si="22"/>
        <v>0</v>
      </c>
      <c r="O37" s="12">
        <f t="shared" si="3"/>
        <v>5</v>
      </c>
    </row>
    <row r="38" spans="1:15" s="16" customFormat="1" ht="21.75" customHeight="1">
      <c r="A38" s="12">
        <v>28</v>
      </c>
      <c r="B38" s="35" t="s">
        <v>29</v>
      </c>
      <c r="C38" s="12">
        <f t="shared" si="23"/>
        <v>5</v>
      </c>
      <c r="D38" s="81">
        <f t="shared" si="22"/>
        <v>3</v>
      </c>
      <c r="E38" s="81">
        <f t="shared" si="22"/>
        <v>4</v>
      </c>
      <c r="F38" s="81">
        <f t="shared" si="22"/>
        <v>0</v>
      </c>
      <c r="G38" s="81">
        <f t="shared" si="22"/>
        <v>0</v>
      </c>
      <c r="H38" s="81">
        <f t="shared" si="22"/>
        <v>0</v>
      </c>
      <c r="I38" s="81">
        <f t="shared" si="22"/>
        <v>0</v>
      </c>
      <c r="J38" s="81">
        <f t="shared" si="22"/>
        <v>0</v>
      </c>
      <c r="K38" s="81">
        <f t="shared" si="22"/>
        <v>0</v>
      </c>
      <c r="L38" s="81">
        <f t="shared" si="22"/>
        <v>0</v>
      </c>
      <c r="M38" s="81">
        <f t="shared" si="22"/>
        <v>0</v>
      </c>
      <c r="N38" s="81">
        <f t="shared" si="22"/>
        <v>0</v>
      </c>
      <c r="O38" s="12">
        <f t="shared" si="3"/>
        <v>12</v>
      </c>
    </row>
    <row r="39" spans="1:15" s="16" customFormat="1" ht="21.75" customHeight="1">
      <c r="A39" s="104">
        <v>29</v>
      </c>
      <c r="B39" s="23" t="s">
        <v>50</v>
      </c>
      <c r="C39" s="12">
        <f t="shared" si="23"/>
        <v>153</v>
      </c>
      <c r="D39" s="81">
        <f aca="true" t="shared" si="24" ref="D39:N54">+D98+D153+D208</f>
        <v>152</v>
      </c>
      <c r="E39" s="81">
        <f t="shared" si="24"/>
        <v>136</v>
      </c>
      <c r="F39" s="81">
        <f t="shared" si="24"/>
        <v>0</v>
      </c>
      <c r="G39" s="81">
        <f t="shared" si="24"/>
        <v>0</v>
      </c>
      <c r="H39" s="81">
        <f t="shared" si="24"/>
        <v>0</v>
      </c>
      <c r="I39" s="81">
        <f t="shared" si="24"/>
        <v>0</v>
      </c>
      <c r="J39" s="81">
        <f t="shared" si="24"/>
        <v>0</v>
      </c>
      <c r="K39" s="81">
        <f t="shared" si="24"/>
        <v>0</v>
      </c>
      <c r="L39" s="81">
        <f t="shared" si="24"/>
        <v>0</v>
      </c>
      <c r="M39" s="81">
        <f t="shared" si="24"/>
        <v>0</v>
      </c>
      <c r="N39" s="81">
        <f t="shared" si="24"/>
        <v>0</v>
      </c>
      <c r="O39" s="12">
        <f t="shared" si="3"/>
        <v>441</v>
      </c>
    </row>
    <row r="40" spans="1:15" s="16" customFormat="1" ht="21.75" customHeight="1">
      <c r="A40" s="104"/>
      <c r="B40" s="62" t="s">
        <v>106</v>
      </c>
      <c r="C40" s="13">
        <f t="shared" si="23"/>
        <v>71</v>
      </c>
      <c r="D40" s="13">
        <f t="shared" si="24"/>
        <v>94</v>
      </c>
      <c r="E40" s="13">
        <f t="shared" si="24"/>
        <v>55</v>
      </c>
      <c r="F40" s="13">
        <f t="shared" si="24"/>
        <v>0</v>
      </c>
      <c r="G40" s="13">
        <f t="shared" si="24"/>
        <v>0</v>
      </c>
      <c r="H40" s="13">
        <f t="shared" si="24"/>
        <v>0</v>
      </c>
      <c r="I40" s="13">
        <f t="shared" si="24"/>
        <v>0</v>
      </c>
      <c r="J40" s="13">
        <f t="shared" si="24"/>
        <v>0</v>
      </c>
      <c r="K40" s="13">
        <f t="shared" si="24"/>
        <v>0</v>
      </c>
      <c r="L40" s="13">
        <f t="shared" si="24"/>
        <v>0</v>
      </c>
      <c r="M40" s="13">
        <f t="shared" si="24"/>
        <v>0</v>
      </c>
      <c r="N40" s="13">
        <f t="shared" si="24"/>
        <v>0</v>
      </c>
      <c r="O40" s="12">
        <f t="shared" si="3"/>
        <v>220</v>
      </c>
    </row>
    <row r="41" spans="1:15" s="16" customFormat="1" ht="21.75" customHeight="1">
      <c r="A41" s="104"/>
      <c r="B41" s="62" t="s">
        <v>107</v>
      </c>
      <c r="C41" s="13">
        <f t="shared" si="23"/>
        <v>10</v>
      </c>
      <c r="D41" s="13">
        <f t="shared" si="24"/>
        <v>10</v>
      </c>
      <c r="E41" s="13">
        <f t="shared" si="24"/>
        <v>5</v>
      </c>
      <c r="F41" s="13">
        <f t="shared" si="24"/>
        <v>0</v>
      </c>
      <c r="G41" s="13">
        <f t="shared" si="24"/>
        <v>0</v>
      </c>
      <c r="H41" s="13">
        <f t="shared" si="24"/>
        <v>0</v>
      </c>
      <c r="I41" s="13">
        <f t="shared" si="24"/>
        <v>0</v>
      </c>
      <c r="J41" s="13">
        <f t="shared" si="24"/>
        <v>0</v>
      </c>
      <c r="K41" s="13">
        <f t="shared" si="24"/>
        <v>0</v>
      </c>
      <c r="L41" s="13">
        <f t="shared" si="24"/>
        <v>0</v>
      </c>
      <c r="M41" s="13">
        <f t="shared" si="24"/>
        <v>0</v>
      </c>
      <c r="N41" s="13">
        <f t="shared" si="24"/>
        <v>0</v>
      </c>
      <c r="O41" s="12">
        <f t="shared" si="3"/>
        <v>25</v>
      </c>
    </row>
    <row r="42" spans="1:15" s="16" customFormat="1" ht="21.75" customHeight="1">
      <c r="A42" s="104"/>
      <c r="B42" s="62" t="s">
        <v>108</v>
      </c>
      <c r="C42" s="13">
        <f t="shared" si="23"/>
        <v>3</v>
      </c>
      <c r="D42" s="13">
        <f t="shared" si="24"/>
        <v>0</v>
      </c>
      <c r="E42" s="13">
        <f t="shared" si="24"/>
        <v>5</v>
      </c>
      <c r="F42" s="13">
        <f t="shared" si="24"/>
        <v>0</v>
      </c>
      <c r="G42" s="13">
        <f t="shared" si="24"/>
        <v>0</v>
      </c>
      <c r="H42" s="13">
        <f t="shared" si="24"/>
        <v>0</v>
      </c>
      <c r="I42" s="13">
        <f t="shared" si="24"/>
        <v>0</v>
      </c>
      <c r="J42" s="13">
        <f t="shared" si="24"/>
        <v>0</v>
      </c>
      <c r="K42" s="13">
        <f t="shared" si="24"/>
        <v>0</v>
      </c>
      <c r="L42" s="13">
        <f t="shared" si="24"/>
        <v>0</v>
      </c>
      <c r="M42" s="13">
        <f t="shared" si="24"/>
        <v>0</v>
      </c>
      <c r="N42" s="13">
        <f t="shared" si="24"/>
        <v>0</v>
      </c>
      <c r="O42" s="12">
        <f t="shared" si="3"/>
        <v>8</v>
      </c>
    </row>
    <row r="43" spans="1:15" s="16" customFormat="1" ht="21.75" customHeight="1">
      <c r="A43" s="104"/>
      <c r="B43" s="62" t="s">
        <v>109</v>
      </c>
      <c r="C43" s="13">
        <f t="shared" si="23"/>
        <v>9</v>
      </c>
      <c r="D43" s="13">
        <f t="shared" si="24"/>
        <v>6</v>
      </c>
      <c r="E43" s="13">
        <f t="shared" si="24"/>
        <v>0</v>
      </c>
      <c r="F43" s="13">
        <f t="shared" si="24"/>
        <v>0</v>
      </c>
      <c r="G43" s="13">
        <f t="shared" si="24"/>
        <v>0</v>
      </c>
      <c r="H43" s="13">
        <f t="shared" si="24"/>
        <v>0</v>
      </c>
      <c r="I43" s="13">
        <f t="shared" si="24"/>
        <v>0</v>
      </c>
      <c r="J43" s="13">
        <f t="shared" si="24"/>
        <v>0</v>
      </c>
      <c r="K43" s="13">
        <f t="shared" si="24"/>
        <v>0</v>
      </c>
      <c r="L43" s="13">
        <f t="shared" si="24"/>
        <v>0</v>
      </c>
      <c r="M43" s="13">
        <f t="shared" si="24"/>
        <v>0</v>
      </c>
      <c r="N43" s="13">
        <f t="shared" si="24"/>
        <v>0</v>
      </c>
      <c r="O43" s="12">
        <f t="shared" si="3"/>
        <v>15</v>
      </c>
    </row>
    <row r="44" spans="1:15" s="16" customFormat="1" ht="21.75" customHeight="1">
      <c r="A44" s="104"/>
      <c r="B44" s="62" t="s">
        <v>110</v>
      </c>
      <c r="C44" s="13">
        <f t="shared" si="23"/>
        <v>0</v>
      </c>
      <c r="D44" s="13">
        <f t="shared" si="24"/>
        <v>0</v>
      </c>
      <c r="E44" s="13">
        <f t="shared" si="24"/>
        <v>0</v>
      </c>
      <c r="F44" s="13">
        <f t="shared" si="24"/>
        <v>0</v>
      </c>
      <c r="G44" s="13">
        <f t="shared" si="24"/>
        <v>0</v>
      </c>
      <c r="H44" s="13">
        <f t="shared" si="24"/>
        <v>0</v>
      </c>
      <c r="I44" s="13">
        <f t="shared" si="24"/>
        <v>0</v>
      </c>
      <c r="J44" s="13">
        <f t="shared" si="24"/>
        <v>0</v>
      </c>
      <c r="K44" s="13">
        <f t="shared" si="24"/>
        <v>0</v>
      </c>
      <c r="L44" s="13">
        <f t="shared" si="24"/>
        <v>0</v>
      </c>
      <c r="M44" s="13">
        <f t="shared" si="24"/>
        <v>0</v>
      </c>
      <c r="N44" s="13">
        <f t="shared" si="24"/>
        <v>0</v>
      </c>
      <c r="O44" s="12">
        <f t="shared" si="3"/>
        <v>0</v>
      </c>
    </row>
    <row r="45" spans="1:15" s="16" customFormat="1" ht="21.75" customHeight="1">
      <c r="A45" s="104"/>
      <c r="B45" s="62" t="s">
        <v>111</v>
      </c>
      <c r="C45" s="13">
        <f t="shared" si="23"/>
        <v>0</v>
      </c>
      <c r="D45" s="13">
        <f t="shared" si="24"/>
        <v>0</v>
      </c>
      <c r="E45" s="13">
        <f t="shared" si="24"/>
        <v>0</v>
      </c>
      <c r="F45" s="13">
        <f t="shared" si="24"/>
        <v>0</v>
      </c>
      <c r="G45" s="13">
        <f t="shared" si="24"/>
        <v>0</v>
      </c>
      <c r="H45" s="13">
        <f t="shared" si="24"/>
        <v>0</v>
      </c>
      <c r="I45" s="13">
        <f t="shared" si="24"/>
        <v>0</v>
      </c>
      <c r="J45" s="13">
        <f t="shared" si="24"/>
        <v>0</v>
      </c>
      <c r="K45" s="13">
        <f t="shared" si="24"/>
        <v>0</v>
      </c>
      <c r="L45" s="13">
        <f t="shared" si="24"/>
        <v>0</v>
      </c>
      <c r="M45" s="13">
        <f t="shared" si="24"/>
        <v>0</v>
      </c>
      <c r="N45" s="13">
        <f t="shared" si="24"/>
        <v>0</v>
      </c>
      <c r="O45" s="12">
        <f t="shared" si="3"/>
        <v>0</v>
      </c>
    </row>
    <row r="46" spans="1:15" s="16" customFormat="1" ht="21.75" customHeight="1">
      <c r="A46" s="104"/>
      <c r="B46" s="62" t="s">
        <v>112</v>
      </c>
      <c r="C46" s="13">
        <f t="shared" si="23"/>
        <v>0</v>
      </c>
      <c r="D46" s="13">
        <f t="shared" si="24"/>
        <v>0</v>
      </c>
      <c r="E46" s="13">
        <f t="shared" si="24"/>
        <v>0</v>
      </c>
      <c r="F46" s="13">
        <f t="shared" si="24"/>
        <v>0</v>
      </c>
      <c r="G46" s="13">
        <f t="shared" si="24"/>
        <v>0</v>
      </c>
      <c r="H46" s="13">
        <f t="shared" si="24"/>
        <v>0</v>
      </c>
      <c r="I46" s="13">
        <f t="shared" si="24"/>
        <v>0</v>
      </c>
      <c r="J46" s="13">
        <f t="shared" si="24"/>
        <v>0</v>
      </c>
      <c r="K46" s="13">
        <f t="shared" si="24"/>
        <v>0</v>
      </c>
      <c r="L46" s="13">
        <f t="shared" si="24"/>
        <v>0</v>
      </c>
      <c r="M46" s="13">
        <f t="shared" si="24"/>
        <v>0</v>
      </c>
      <c r="N46" s="13">
        <f t="shared" si="24"/>
        <v>0</v>
      </c>
      <c r="O46" s="12">
        <f t="shared" si="3"/>
        <v>0</v>
      </c>
    </row>
    <row r="47" spans="1:15" s="16" customFormat="1" ht="30" customHeight="1">
      <c r="A47" s="104"/>
      <c r="B47" s="62" t="s">
        <v>113</v>
      </c>
      <c r="C47" s="13">
        <f t="shared" si="23"/>
        <v>60</v>
      </c>
      <c r="D47" s="13">
        <f t="shared" si="24"/>
        <v>42</v>
      </c>
      <c r="E47" s="13">
        <f t="shared" si="24"/>
        <v>71</v>
      </c>
      <c r="F47" s="13">
        <f t="shared" si="24"/>
        <v>0</v>
      </c>
      <c r="G47" s="13">
        <f t="shared" si="24"/>
        <v>0</v>
      </c>
      <c r="H47" s="13">
        <f t="shared" si="24"/>
        <v>0</v>
      </c>
      <c r="I47" s="13">
        <f t="shared" si="24"/>
        <v>0</v>
      </c>
      <c r="J47" s="13">
        <f t="shared" si="24"/>
        <v>0</v>
      </c>
      <c r="K47" s="13">
        <f t="shared" si="24"/>
        <v>0</v>
      </c>
      <c r="L47" s="13">
        <f t="shared" si="24"/>
        <v>0</v>
      </c>
      <c r="M47" s="13">
        <f t="shared" si="24"/>
        <v>0</v>
      </c>
      <c r="N47" s="13">
        <f t="shared" si="24"/>
        <v>0</v>
      </c>
      <c r="O47" s="12">
        <f t="shared" si="3"/>
        <v>173</v>
      </c>
    </row>
    <row r="48" spans="1:15" s="16" customFormat="1" ht="21.75" customHeight="1">
      <c r="A48" s="104">
        <v>30</v>
      </c>
      <c r="B48" s="36" t="s">
        <v>117</v>
      </c>
      <c r="C48" s="12">
        <f t="shared" si="23"/>
        <v>2543</v>
      </c>
      <c r="D48" s="81">
        <f t="shared" si="24"/>
        <v>2575</v>
      </c>
      <c r="E48" s="81">
        <f t="shared" si="24"/>
        <v>2610</v>
      </c>
      <c r="F48" s="81">
        <f t="shared" si="24"/>
        <v>0</v>
      </c>
      <c r="G48" s="81">
        <f t="shared" si="24"/>
        <v>0</v>
      </c>
      <c r="H48" s="81">
        <f t="shared" si="24"/>
        <v>0</v>
      </c>
      <c r="I48" s="81">
        <f t="shared" si="24"/>
        <v>0</v>
      </c>
      <c r="J48" s="81">
        <f t="shared" si="24"/>
        <v>0</v>
      </c>
      <c r="K48" s="81">
        <f t="shared" si="24"/>
        <v>0</v>
      </c>
      <c r="L48" s="81">
        <f t="shared" si="24"/>
        <v>0</v>
      </c>
      <c r="M48" s="81">
        <f t="shared" si="24"/>
        <v>0</v>
      </c>
      <c r="N48" s="81">
        <f t="shared" si="24"/>
        <v>0</v>
      </c>
      <c r="O48" s="107"/>
    </row>
    <row r="49" spans="1:15" s="16" customFormat="1" ht="21.75" customHeight="1">
      <c r="A49" s="104"/>
      <c r="B49" s="21" t="s">
        <v>129</v>
      </c>
      <c r="C49" s="13">
        <f t="shared" si="23"/>
        <v>42</v>
      </c>
      <c r="D49" s="13">
        <f t="shared" si="24"/>
        <v>75</v>
      </c>
      <c r="E49" s="13">
        <f t="shared" si="24"/>
        <v>110</v>
      </c>
      <c r="F49" s="13">
        <f t="shared" si="24"/>
        <v>0</v>
      </c>
      <c r="G49" s="13">
        <f t="shared" si="24"/>
        <v>0</v>
      </c>
      <c r="H49" s="13">
        <f t="shared" si="24"/>
        <v>0</v>
      </c>
      <c r="I49" s="13">
        <f t="shared" si="24"/>
        <v>0</v>
      </c>
      <c r="J49" s="13">
        <f t="shared" si="24"/>
        <v>0</v>
      </c>
      <c r="K49" s="13">
        <f t="shared" si="24"/>
        <v>0</v>
      </c>
      <c r="L49" s="13">
        <f t="shared" si="24"/>
        <v>0</v>
      </c>
      <c r="M49" s="13">
        <f t="shared" si="24"/>
        <v>0</v>
      </c>
      <c r="N49" s="13">
        <f t="shared" si="24"/>
        <v>0</v>
      </c>
      <c r="O49" s="107"/>
    </row>
    <row r="50" spans="1:15" s="16" customFormat="1" ht="21.75" customHeight="1">
      <c r="A50" s="104"/>
      <c r="B50" s="21" t="s">
        <v>130</v>
      </c>
      <c r="C50" s="13">
        <f t="shared" si="23"/>
        <v>483</v>
      </c>
      <c r="D50" s="13">
        <f t="shared" si="24"/>
        <v>482</v>
      </c>
      <c r="E50" s="13">
        <f t="shared" si="24"/>
        <v>482</v>
      </c>
      <c r="F50" s="13">
        <f t="shared" si="24"/>
        <v>0</v>
      </c>
      <c r="G50" s="13">
        <f t="shared" si="24"/>
        <v>0</v>
      </c>
      <c r="H50" s="13">
        <f t="shared" si="24"/>
        <v>0</v>
      </c>
      <c r="I50" s="13">
        <f t="shared" si="24"/>
        <v>0</v>
      </c>
      <c r="J50" s="13">
        <f t="shared" si="24"/>
        <v>0</v>
      </c>
      <c r="K50" s="13">
        <f t="shared" si="24"/>
        <v>0</v>
      </c>
      <c r="L50" s="13">
        <f t="shared" si="24"/>
        <v>0</v>
      </c>
      <c r="M50" s="13">
        <f t="shared" si="24"/>
        <v>0</v>
      </c>
      <c r="N50" s="13">
        <f t="shared" si="24"/>
        <v>0</v>
      </c>
      <c r="O50" s="107"/>
    </row>
    <row r="51" spans="1:15" s="16" customFormat="1" ht="21.75" customHeight="1">
      <c r="A51" s="104"/>
      <c r="B51" s="21" t="s">
        <v>131</v>
      </c>
      <c r="C51" s="13">
        <f t="shared" si="23"/>
        <v>378</v>
      </c>
      <c r="D51" s="13">
        <f t="shared" si="24"/>
        <v>378</v>
      </c>
      <c r="E51" s="13">
        <f t="shared" si="24"/>
        <v>378</v>
      </c>
      <c r="F51" s="13">
        <f t="shared" si="24"/>
        <v>0</v>
      </c>
      <c r="G51" s="13">
        <f t="shared" si="24"/>
        <v>0</v>
      </c>
      <c r="H51" s="13">
        <f t="shared" si="24"/>
        <v>0</v>
      </c>
      <c r="I51" s="13">
        <f t="shared" si="24"/>
        <v>0</v>
      </c>
      <c r="J51" s="13">
        <f t="shared" si="24"/>
        <v>0</v>
      </c>
      <c r="K51" s="13">
        <f t="shared" si="24"/>
        <v>0</v>
      </c>
      <c r="L51" s="13">
        <f t="shared" si="24"/>
        <v>0</v>
      </c>
      <c r="M51" s="13">
        <f t="shared" si="24"/>
        <v>0</v>
      </c>
      <c r="N51" s="13">
        <f t="shared" si="24"/>
        <v>0</v>
      </c>
      <c r="O51" s="107"/>
    </row>
    <row r="52" spans="1:15" s="16" customFormat="1" ht="21.75" customHeight="1">
      <c r="A52" s="104"/>
      <c r="B52" s="21" t="s">
        <v>132</v>
      </c>
      <c r="C52" s="13">
        <f t="shared" si="23"/>
        <v>377</v>
      </c>
      <c r="D52" s="13">
        <f t="shared" si="24"/>
        <v>377</v>
      </c>
      <c r="E52" s="13">
        <f t="shared" si="24"/>
        <v>377</v>
      </c>
      <c r="F52" s="13">
        <f t="shared" si="24"/>
        <v>0</v>
      </c>
      <c r="G52" s="13">
        <f t="shared" si="24"/>
        <v>0</v>
      </c>
      <c r="H52" s="13">
        <f t="shared" si="24"/>
        <v>0</v>
      </c>
      <c r="I52" s="13">
        <f t="shared" si="24"/>
        <v>0</v>
      </c>
      <c r="J52" s="13">
        <f t="shared" si="24"/>
        <v>0</v>
      </c>
      <c r="K52" s="13">
        <f t="shared" si="24"/>
        <v>0</v>
      </c>
      <c r="L52" s="13">
        <f t="shared" si="24"/>
        <v>0</v>
      </c>
      <c r="M52" s="13">
        <f t="shared" si="24"/>
        <v>0</v>
      </c>
      <c r="N52" s="13">
        <f t="shared" si="24"/>
        <v>0</v>
      </c>
      <c r="O52" s="107"/>
    </row>
    <row r="53" spans="1:15" s="16" customFormat="1" ht="21.75" customHeight="1">
      <c r="A53" s="104"/>
      <c r="B53" s="21" t="s">
        <v>133</v>
      </c>
      <c r="C53" s="13">
        <f t="shared" si="23"/>
        <v>386</v>
      </c>
      <c r="D53" s="13">
        <f t="shared" si="24"/>
        <v>386</v>
      </c>
      <c r="E53" s="13">
        <f t="shared" si="24"/>
        <v>386</v>
      </c>
      <c r="F53" s="13">
        <f t="shared" si="24"/>
        <v>0</v>
      </c>
      <c r="G53" s="13">
        <f t="shared" si="24"/>
        <v>0</v>
      </c>
      <c r="H53" s="13">
        <f t="shared" si="24"/>
        <v>0</v>
      </c>
      <c r="I53" s="13">
        <f t="shared" si="24"/>
        <v>0</v>
      </c>
      <c r="J53" s="13">
        <f t="shared" si="24"/>
        <v>0</v>
      </c>
      <c r="K53" s="13">
        <f t="shared" si="24"/>
        <v>0</v>
      </c>
      <c r="L53" s="13">
        <f t="shared" si="24"/>
        <v>0</v>
      </c>
      <c r="M53" s="13">
        <f t="shared" si="24"/>
        <v>0</v>
      </c>
      <c r="N53" s="13">
        <f t="shared" si="24"/>
        <v>0</v>
      </c>
      <c r="O53" s="107"/>
    </row>
    <row r="54" spans="1:15" s="16" customFormat="1" ht="21.75" customHeight="1">
      <c r="A54" s="104"/>
      <c r="B54" s="37" t="s">
        <v>30</v>
      </c>
      <c r="C54" s="13">
        <f t="shared" si="23"/>
        <v>877</v>
      </c>
      <c r="D54" s="13">
        <f t="shared" si="24"/>
        <v>877</v>
      </c>
      <c r="E54" s="13">
        <f t="shared" si="24"/>
        <v>877</v>
      </c>
      <c r="F54" s="13">
        <f t="shared" si="24"/>
        <v>0</v>
      </c>
      <c r="G54" s="13">
        <f t="shared" si="24"/>
        <v>0</v>
      </c>
      <c r="H54" s="13">
        <f t="shared" si="24"/>
        <v>0</v>
      </c>
      <c r="I54" s="13">
        <f t="shared" si="24"/>
        <v>0</v>
      </c>
      <c r="J54" s="13">
        <f t="shared" si="24"/>
        <v>0</v>
      </c>
      <c r="K54" s="13">
        <f t="shared" si="24"/>
        <v>0</v>
      </c>
      <c r="L54" s="13">
        <f t="shared" si="24"/>
        <v>0</v>
      </c>
      <c r="M54" s="13">
        <f t="shared" si="24"/>
        <v>0</v>
      </c>
      <c r="N54" s="13">
        <f t="shared" si="24"/>
        <v>0</v>
      </c>
      <c r="O54" s="107"/>
    </row>
    <row r="55" spans="1:15" s="16" customFormat="1" ht="35.25" customHeight="1">
      <c r="A55" s="104">
        <v>31</v>
      </c>
      <c r="B55" s="35" t="s">
        <v>51</v>
      </c>
      <c r="C55" s="12">
        <f>+C224</f>
        <v>1</v>
      </c>
      <c r="D55" s="81">
        <f aca="true" t="shared" si="25" ref="D55:N55">+D224</f>
        <v>0</v>
      </c>
      <c r="E55" s="81">
        <f t="shared" si="25"/>
        <v>0</v>
      </c>
      <c r="F55" s="81">
        <f t="shared" si="25"/>
        <v>0</v>
      </c>
      <c r="G55" s="81">
        <f t="shared" si="25"/>
        <v>0</v>
      </c>
      <c r="H55" s="81">
        <f t="shared" si="25"/>
        <v>0</v>
      </c>
      <c r="I55" s="81">
        <f t="shared" si="25"/>
        <v>0</v>
      </c>
      <c r="J55" s="81">
        <f t="shared" si="25"/>
        <v>0</v>
      </c>
      <c r="K55" s="81">
        <f t="shared" si="25"/>
        <v>0</v>
      </c>
      <c r="L55" s="81">
        <f t="shared" si="25"/>
        <v>0</v>
      </c>
      <c r="M55" s="81">
        <f t="shared" si="25"/>
        <v>0</v>
      </c>
      <c r="N55" s="81">
        <f t="shared" si="25"/>
        <v>0</v>
      </c>
      <c r="O55" s="12">
        <f t="shared" si="3"/>
        <v>1</v>
      </c>
    </row>
    <row r="56" spans="1:15" s="16" customFormat="1" ht="21.75" customHeight="1">
      <c r="A56" s="104"/>
      <c r="B56" s="37" t="s">
        <v>52</v>
      </c>
      <c r="C56" s="13">
        <f aca="true" t="shared" si="26" ref="C56:N58">+C225</f>
        <v>0</v>
      </c>
      <c r="D56" s="13">
        <f t="shared" si="26"/>
        <v>0</v>
      </c>
      <c r="E56" s="13">
        <f t="shared" si="26"/>
        <v>0</v>
      </c>
      <c r="F56" s="13">
        <f t="shared" si="26"/>
        <v>0</v>
      </c>
      <c r="G56" s="13">
        <f t="shared" si="26"/>
        <v>0</v>
      </c>
      <c r="H56" s="13">
        <f t="shared" si="26"/>
        <v>0</v>
      </c>
      <c r="I56" s="13">
        <f t="shared" si="26"/>
        <v>0</v>
      </c>
      <c r="J56" s="13">
        <f t="shared" si="26"/>
        <v>0</v>
      </c>
      <c r="K56" s="13">
        <f t="shared" si="26"/>
        <v>0</v>
      </c>
      <c r="L56" s="13">
        <f t="shared" si="26"/>
        <v>0</v>
      </c>
      <c r="M56" s="13">
        <f t="shared" si="26"/>
        <v>0</v>
      </c>
      <c r="N56" s="13">
        <f t="shared" si="26"/>
        <v>0</v>
      </c>
      <c r="O56" s="12">
        <f t="shared" si="3"/>
        <v>0</v>
      </c>
    </row>
    <row r="57" spans="1:15" s="16" customFormat="1" ht="21.75" customHeight="1">
      <c r="A57" s="104"/>
      <c r="B57" s="37" t="s">
        <v>53</v>
      </c>
      <c r="C57" s="13">
        <f t="shared" si="26"/>
        <v>0</v>
      </c>
      <c r="D57" s="13">
        <f t="shared" si="26"/>
        <v>0</v>
      </c>
      <c r="E57" s="13">
        <f t="shared" si="26"/>
        <v>0</v>
      </c>
      <c r="F57" s="13">
        <f t="shared" si="26"/>
        <v>0</v>
      </c>
      <c r="G57" s="13">
        <f t="shared" si="26"/>
        <v>0</v>
      </c>
      <c r="H57" s="13">
        <f t="shared" si="26"/>
        <v>0</v>
      </c>
      <c r="I57" s="13">
        <f t="shared" si="26"/>
        <v>0</v>
      </c>
      <c r="J57" s="13">
        <f t="shared" si="26"/>
        <v>0</v>
      </c>
      <c r="K57" s="13">
        <f t="shared" si="26"/>
        <v>0</v>
      </c>
      <c r="L57" s="13">
        <f t="shared" si="26"/>
        <v>0</v>
      </c>
      <c r="M57" s="13">
        <f t="shared" si="26"/>
        <v>0</v>
      </c>
      <c r="N57" s="13">
        <f t="shared" si="26"/>
        <v>0</v>
      </c>
      <c r="O57" s="12">
        <f t="shared" si="3"/>
        <v>0</v>
      </c>
    </row>
    <row r="58" spans="1:15" s="16" customFormat="1" ht="21.75" customHeight="1">
      <c r="A58" s="104"/>
      <c r="B58" s="37" t="s">
        <v>54</v>
      </c>
      <c r="C58" s="13">
        <f t="shared" si="26"/>
        <v>1</v>
      </c>
      <c r="D58" s="13">
        <f t="shared" si="26"/>
        <v>0</v>
      </c>
      <c r="E58" s="13">
        <f t="shared" si="26"/>
        <v>0</v>
      </c>
      <c r="F58" s="13">
        <f t="shared" si="26"/>
        <v>0</v>
      </c>
      <c r="G58" s="13">
        <f t="shared" si="26"/>
        <v>0</v>
      </c>
      <c r="H58" s="13">
        <f t="shared" si="26"/>
        <v>0</v>
      </c>
      <c r="I58" s="13">
        <f t="shared" si="26"/>
        <v>0</v>
      </c>
      <c r="J58" s="13">
        <f t="shared" si="26"/>
        <v>0</v>
      </c>
      <c r="K58" s="13">
        <f t="shared" si="26"/>
        <v>0</v>
      </c>
      <c r="L58" s="13">
        <f t="shared" si="26"/>
        <v>0</v>
      </c>
      <c r="M58" s="13">
        <f t="shared" si="26"/>
        <v>0</v>
      </c>
      <c r="N58" s="13">
        <f t="shared" si="26"/>
        <v>0</v>
      </c>
      <c r="O58" s="12">
        <f t="shared" si="3"/>
        <v>1</v>
      </c>
    </row>
    <row r="59" ht="14.25"/>
    <row r="60" ht="14.25"/>
    <row r="61" spans="1:15" s="16" customFormat="1" ht="22.5" customHeight="1">
      <c r="A61" s="105" t="s">
        <v>47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</row>
    <row r="62" spans="1:15" s="16" customFormat="1" ht="26.25" customHeight="1">
      <c r="A62" s="17"/>
      <c r="B62" s="18"/>
      <c r="C62" s="19" t="s">
        <v>31</v>
      </c>
      <c r="D62" s="19" t="s">
        <v>32</v>
      </c>
      <c r="E62" s="19" t="s">
        <v>33</v>
      </c>
      <c r="F62" s="19" t="s">
        <v>34</v>
      </c>
      <c r="G62" s="19" t="s">
        <v>35</v>
      </c>
      <c r="H62" s="19" t="s">
        <v>36</v>
      </c>
      <c r="I62" s="19" t="s">
        <v>37</v>
      </c>
      <c r="J62" s="19" t="s">
        <v>38</v>
      </c>
      <c r="K62" s="19" t="s">
        <v>39</v>
      </c>
      <c r="L62" s="19" t="s">
        <v>40</v>
      </c>
      <c r="M62" s="19" t="s">
        <v>41</v>
      </c>
      <c r="N62" s="19" t="s">
        <v>42</v>
      </c>
      <c r="O62" s="19" t="s">
        <v>43</v>
      </c>
    </row>
    <row r="63" spans="1:15" s="16" customFormat="1" ht="21.75" customHeight="1">
      <c r="A63" s="12">
        <v>1</v>
      </c>
      <c r="B63" s="34" t="s">
        <v>125</v>
      </c>
      <c r="C63" s="91">
        <v>35</v>
      </c>
      <c r="D63" s="91">
        <v>26</v>
      </c>
      <c r="E63" s="91">
        <v>29</v>
      </c>
      <c r="F63" s="81"/>
      <c r="G63" s="81"/>
      <c r="H63" s="81"/>
      <c r="I63" s="81"/>
      <c r="J63" s="81"/>
      <c r="K63" s="81"/>
      <c r="L63" s="81"/>
      <c r="M63" s="81"/>
      <c r="N63" s="81"/>
      <c r="O63" s="12">
        <f>SUM(C63:N63)</f>
        <v>90</v>
      </c>
    </row>
    <row r="64" spans="1:15" s="16" customFormat="1" ht="32.25" customHeight="1">
      <c r="A64" s="12">
        <v>2</v>
      </c>
      <c r="B64" s="35" t="s">
        <v>101</v>
      </c>
      <c r="C64" s="91">
        <v>0</v>
      </c>
      <c r="D64" s="91">
        <v>0</v>
      </c>
      <c r="E64" s="91">
        <v>0</v>
      </c>
      <c r="F64" s="81"/>
      <c r="G64" s="81"/>
      <c r="H64" s="81"/>
      <c r="I64" s="81"/>
      <c r="J64" s="81"/>
      <c r="K64" s="81"/>
      <c r="L64" s="81"/>
      <c r="M64" s="81"/>
      <c r="N64" s="81"/>
      <c r="O64" s="12">
        <f aca="true" t="shared" si="27" ref="O64:O106">SUM(C64:N64)</f>
        <v>0</v>
      </c>
    </row>
    <row r="65" spans="1:15" s="16" customFormat="1" ht="21.75" customHeight="1">
      <c r="A65" s="12">
        <v>3</v>
      </c>
      <c r="B65" s="35" t="s">
        <v>2</v>
      </c>
      <c r="C65" s="91">
        <v>1</v>
      </c>
      <c r="D65" s="91">
        <v>3</v>
      </c>
      <c r="E65" s="91">
        <v>1</v>
      </c>
      <c r="F65" s="81"/>
      <c r="G65" s="81"/>
      <c r="H65" s="81"/>
      <c r="I65" s="81"/>
      <c r="J65" s="81"/>
      <c r="K65" s="81"/>
      <c r="L65" s="81"/>
      <c r="M65" s="81"/>
      <c r="N65" s="81"/>
      <c r="O65" s="12">
        <f t="shared" si="27"/>
        <v>5</v>
      </c>
    </row>
    <row r="66" spans="1:15" s="16" customFormat="1" ht="21.75" customHeight="1">
      <c r="A66" s="12">
        <v>4</v>
      </c>
      <c r="B66" s="35" t="s">
        <v>3</v>
      </c>
      <c r="C66" s="91">
        <v>6</v>
      </c>
      <c r="D66" s="91">
        <v>1</v>
      </c>
      <c r="E66" s="91">
        <v>4</v>
      </c>
      <c r="F66" s="81"/>
      <c r="G66" s="81"/>
      <c r="H66" s="81"/>
      <c r="I66" s="81"/>
      <c r="J66" s="81"/>
      <c r="K66" s="81"/>
      <c r="L66" s="81"/>
      <c r="M66" s="81"/>
      <c r="N66" s="81"/>
      <c r="O66" s="12">
        <f t="shared" si="27"/>
        <v>11</v>
      </c>
    </row>
    <row r="67" spans="1:15" s="16" customFormat="1" ht="21.75" customHeight="1">
      <c r="A67" s="12">
        <v>5</v>
      </c>
      <c r="B67" s="35" t="s">
        <v>4</v>
      </c>
      <c r="C67" s="91">
        <v>6</v>
      </c>
      <c r="D67" s="91">
        <v>6</v>
      </c>
      <c r="E67" s="91">
        <v>3</v>
      </c>
      <c r="F67" s="81"/>
      <c r="G67" s="81"/>
      <c r="H67" s="81"/>
      <c r="I67" s="81"/>
      <c r="J67" s="81"/>
      <c r="K67" s="81"/>
      <c r="L67" s="81"/>
      <c r="M67" s="81"/>
      <c r="N67" s="81"/>
      <c r="O67" s="12">
        <f t="shared" si="27"/>
        <v>15</v>
      </c>
    </row>
    <row r="68" spans="1:15" s="16" customFormat="1" ht="21.75" customHeight="1">
      <c r="A68" s="12">
        <v>6</v>
      </c>
      <c r="B68" s="35" t="s">
        <v>5</v>
      </c>
      <c r="C68" s="91">
        <v>11</v>
      </c>
      <c r="D68" s="91">
        <v>2</v>
      </c>
      <c r="E68" s="91">
        <v>6</v>
      </c>
      <c r="F68" s="81"/>
      <c r="G68" s="81"/>
      <c r="H68" s="81"/>
      <c r="I68" s="81"/>
      <c r="J68" s="81"/>
      <c r="K68" s="81"/>
      <c r="L68" s="81"/>
      <c r="M68" s="81"/>
      <c r="N68" s="81"/>
      <c r="O68" s="12">
        <f t="shared" si="27"/>
        <v>19</v>
      </c>
    </row>
    <row r="69" spans="1:15" s="16" customFormat="1" ht="21.75" customHeight="1">
      <c r="A69" s="12">
        <v>7</v>
      </c>
      <c r="B69" s="35" t="s">
        <v>6</v>
      </c>
      <c r="C69" s="91">
        <v>127</v>
      </c>
      <c r="D69" s="91">
        <v>122</v>
      </c>
      <c r="E69" s="91">
        <v>94</v>
      </c>
      <c r="F69" s="81"/>
      <c r="G69" s="81"/>
      <c r="H69" s="81"/>
      <c r="I69" s="81"/>
      <c r="J69" s="81"/>
      <c r="K69" s="81"/>
      <c r="L69" s="81"/>
      <c r="M69" s="81"/>
      <c r="N69" s="81"/>
      <c r="O69" s="12">
        <f t="shared" si="27"/>
        <v>343</v>
      </c>
    </row>
    <row r="70" spans="1:15" s="16" customFormat="1" ht="21.75" customHeight="1">
      <c r="A70" s="12">
        <v>8</v>
      </c>
      <c r="B70" s="35" t="s">
        <v>102</v>
      </c>
      <c r="C70" s="91">
        <v>4</v>
      </c>
      <c r="D70" s="91">
        <v>22</v>
      </c>
      <c r="E70" s="91">
        <v>6</v>
      </c>
      <c r="F70" s="81"/>
      <c r="G70" s="81"/>
      <c r="H70" s="81"/>
      <c r="I70" s="81"/>
      <c r="J70" s="81"/>
      <c r="K70" s="81"/>
      <c r="L70" s="81"/>
      <c r="M70" s="81"/>
      <c r="N70" s="81"/>
      <c r="O70" s="12">
        <f t="shared" si="27"/>
        <v>32</v>
      </c>
    </row>
    <row r="71" spans="1:15" s="16" customFormat="1" ht="21.75" customHeight="1">
      <c r="A71" s="104">
        <v>9</v>
      </c>
      <c r="B71" s="36" t="s">
        <v>115</v>
      </c>
      <c r="C71" s="91">
        <v>21</v>
      </c>
      <c r="D71" s="91">
        <v>36</v>
      </c>
      <c r="E71" s="91">
        <v>21</v>
      </c>
      <c r="F71" s="81"/>
      <c r="G71" s="81"/>
      <c r="H71" s="81"/>
      <c r="I71" s="81"/>
      <c r="J71" s="81"/>
      <c r="K71" s="81"/>
      <c r="L71" s="81"/>
      <c r="M71" s="81"/>
      <c r="N71" s="81"/>
      <c r="O71" s="12">
        <f t="shared" si="27"/>
        <v>78</v>
      </c>
    </row>
    <row r="72" spans="1:15" s="16" customFormat="1" ht="21.75" customHeight="1">
      <c r="A72" s="104"/>
      <c r="B72" s="37" t="s">
        <v>7</v>
      </c>
      <c r="C72" s="13">
        <v>6</v>
      </c>
      <c r="D72" s="13">
        <v>9</v>
      </c>
      <c r="E72" s="13">
        <v>10</v>
      </c>
      <c r="F72" s="13"/>
      <c r="G72" s="13"/>
      <c r="H72" s="13"/>
      <c r="I72" s="13"/>
      <c r="J72" s="13"/>
      <c r="K72" s="13"/>
      <c r="L72" s="13"/>
      <c r="M72" s="13"/>
      <c r="N72" s="13"/>
      <c r="O72" s="12">
        <f t="shared" si="27"/>
        <v>25</v>
      </c>
    </row>
    <row r="73" spans="1:15" s="16" customFormat="1" ht="21.75" customHeight="1">
      <c r="A73" s="104"/>
      <c r="B73" s="37" t="s">
        <v>8</v>
      </c>
      <c r="C73" s="13">
        <v>15</v>
      </c>
      <c r="D73" s="13">
        <v>27</v>
      </c>
      <c r="E73" s="13">
        <v>11</v>
      </c>
      <c r="F73" s="13"/>
      <c r="G73" s="13"/>
      <c r="H73" s="13"/>
      <c r="I73" s="13"/>
      <c r="J73" s="13"/>
      <c r="K73" s="13"/>
      <c r="L73" s="13"/>
      <c r="M73" s="13"/>
      <c r="N73" s="13"/>
      <c r="O73" s="12">
        <f t="shared" si="27"/>
        <v>53</v>
      </c>
    </row>
    <row r="74" spans="1:15" s="16" customFormat="1" ht="33.75" customHeight="1">
      <c r="A74" s="12">
        <v>10</v>
      </c>
      <c r="B74" s="36" t="s">
        <v>114</v>
      </c>
      <c r="C74" s="91">
        <v>25</v>
      </c>
      <c r="D74" s="91">
        <v>10</v>
      </c>
      <c r="E74" s="91">
        <v>15</v>
      </c>
      <c r="F74" s="81"/>
      <c r="G74" s="81"/>
      <c r="H74" s="81"/>
      <c r="I74" s="81"/>
      <c r="J74" s="81"/>
      <c r="K74" s="81"/>
      <c r="L74" s="81"/>
      <c r="M74" s="81"/>
      <c r="N74" s="81"/>
      <c r="O74" s="12">
        <f t="shared" si="27"/>
        <v>50</v>
      </c>
    </row>
    <row r="75" spans="1:15" s="16" customFormat="1" ht="48" customHeight="1">
      <c r="A75" s="12">
        <v>11</v>
      </c>
      <c r="B75" s="35" t="s">
        <v>104</v>
      </c>
      <c r="C75" s="91">
        <v>25</v>
      </c>
      <c r="D75" s="91">
        <v>10</v>
      </c>
      <c r="E75" s="91">
        <v>15</v>
      </c>
      <c r="F75" s="81"/>
      <c r="G75" s="81"/>
      <c r="H75" s="81"/>
      <c r="I75" s="81"/>
      <c r="J75" s="81"/>
      <c r="K75" s="81"/>
      <c r="L75" s="81"/>
      <c r="M75" s="81"/>
      <c r="N75" s="81"/>
      <c r="O75" s="12">
        <f t="shared" si="27"/>
        <v>50</v>
      </c>
    </row>
    <row r="76" spans="1:15" s="16" customFormat="1" ht="33" customHeight="1">
      <c r="A76" s="12">
        <v>12</v>
      </c>
      <c r="B76" s="36" t="s">
        <v>127</v>
      </c>
      <c r="C76" s="91">
        <v>17</v>
      </c>
      <c r="D76" s="91">
        <v>15</v>
      </c>
      <c r="E76" s="91">
        <v>37</v>
      </c>
      <c r="F76" s="81"/>
      <c r="G76" s="81"/>
      <c r="H76" s="81"/>
      <c r="I76" s="81"/>
      <c r="J76" s="81"/>
      <c r="K76" s="81"/>
      <c r="L76" s="81"/>
      <c r="M76" s="81"/>
      <c r="N76" s="81"/>
      <c r="O76" s="22"/>
    </row>
    <row r="77" spans="1:15" s="16" customFormat="1" ht="21.75" customHeight="1">
      <c r="A77" s="12">
        <v>13</v>
      </c>
      <c r="B77" s="35" t="s">
        <v>9</v>
      </c>
      <c r="C77" s="91">
        <v>0</v>
      </c>
      <c r="D77" s="91">
        <v>0</v>
      </c>
      <c r="E77" s="91">
        <v>0</v>
      </c>
      <c r="F77" s="81"/>
      <c r="G77" s="81"/>
      <c r="H77" s="81"/>
      <c r="I77" s="81"/>
      <c r="J77" s="81"/>
      <c r="K77" s="81"/>
      <c r="L77" s="81"/>
      <c r="M77" s="81"/>
      <c r="N77" s="81"/>
      <c r="O77" s="12">
        <f t="shared" si="27"/>
        <v>0</v>
      </c>
    </row>
    <row r="78" spans="1:15" s="16" customFormat="1" ht="21.75" customHeight="1">
      <c r="A78" s="12">
        <v>14</v>
      </c>
      <c r="B78" s="35" t="s">
        <v>10</v>
      </c>
      <c r="C78" s="91">
        <v>0</v>
      </c>
      <c r="D78" s="91">
        <v>0</v>
      </c>
      <c r="E78" s="91">
        <v>0</v>
      </c>
      <c r="F78" s="81"/>
      <c r="G78" s="81"/>
      <c r="H78" s="81"/>
      <c r="I78" s="81"/>
      <c r="J78" s="81"/>
      <c r="K78" s="81"/>
      <c r="L78" s="81"/>
      <c r="M78" s="81"/>
      <c r="N78" s="81"/>
      <c r="O78" s="12">
        <f t="shared" si="27"/>
        <v>0</v>
      </c>
    </row>
    <row r="79" spans="1:15" s="16" customFormat="1" ht="21.75" customHeight="1">
      <c r="A79" s="12">
        <v>15</v>
      </c>
      <c r="B79" s="35" t="s">
        <v>11</v>
      </c>
      <c r="C79" s="91">
        <v>0</v>
      </c>
      <c r="D79" s="91">
        <v>0</v>
      </c>
      <c r="E79" s="91">
        <v>0</v>
      </c>
      <c r="F79" s="81"/>
      <c r="G79" s="81"/>
      <c r="H79" s="81"/>
      <c r="I79" s="81"/>
      <c r="J79" s="81"/>
      <c r="K79" s="81"/>
      <c r="L79" s="81"/>
      <c r="M79" s="81"/>
      <c r="N79" s="81"/>
      <c r="O79" s="12">
        <f t="shared" si="27"/>
        <v>0</v>
      </c>
    </row>
    <row r="80" spans="1:15" s="16" customFormat="1" ht="21.75" customHeight="1">
      <c r="A80" s="12">
        <v>16</v>
      </c>
      <c r="B80" s="35" t="s">
        <v>12</v>
      </c>
      <c r="C80" s="91">
        <v>2</v>
      </c>
      <c r="D80" s="91">
        <v>1</v>
      </c>
      <c r="E80" s="91">
        <v>0</v>
      </c>
      <c r="F80" s="81"/>
      <c r="G80" s="81"/>
      <c r="H80" s="81"/>
      <c r="I80" s="81"/>
      <c r="J80" s="81"/>
      <c r="K80" s="81"/>
      <c r="L80" s="81"/>
      <c r="M80" s="81"/>
      <c r="N80" s="81"/>
      <c r="O80" s="12">
        <f t="shared" si="27"/>
        <v>3</v>
      </c>
    </row>
    <row r="81" spans="1:15" s="16" customFormat="1" ht="21.75" customHeight="1">
      <c r="A81" s="12">
        <v>17</v>
      </c>
      <c r="B81" s="35" t="s">
        <v>13</v>
      </c>
      <c r="C81" s="91">
        <v>15</v>
      </c>
      <c r="D81" s="91">
        <v>22</v>
      </c>
      <c r="E81" s="91">
        <v>3</v>
      </c>
      <c r="F81" s="81"/>
      <c r="G81" s="81"/>
      <c r="H81" s="81"/>
      <c r="I81" s="81"/>
      <c r="J81" s="81"/>
      <c r="K81" s="81"/>
      <c r="L81" s="81"/>
      <c r="M81" s="81"/>
      <c r="N81" s="81"/>
      <c r="O81" s="12">
        <f t="shared" si="27"/>
        <v>40</v>
      </c>
    </row>
    <row r="82" spans="1:15" s="16" customFormat="1" ht="31.5" customHeight="1">
      <c r="A82" s="12">
        <v>18</v>
      </c>
      <c r="B82" s="35" t="s">
        <v>14</v>
      </c>
      <c r="C82" s="91">
        <v>10</v>
      </c>
      <c r="D82" s="91">
        <v>2</v>
      </c>
      <c r="E82" s="91">
        <v>0</v>
      </c>
      <c r="F82" s="81"/>
      <c r="G82" s="81"/>
      <c r="H82" s="81"/>
      <c r="I82" s="81"/>
      <c r="J82" s="81"/>
      <c r="K82" s="81"/>
      <c r="L82" s="81"/>
      <c r="M82" s="81"/>
      <c r="N82" s="81"/>
      <c r="O82" s="12">
        <f t="shared" si="27"/>
        <v>12</v>
      </c>
    </row>
    <row r="83" spans="1:15" s="16" customFormat="1" ht="28.5" customHeight="1">
      <c r="A83" s="12">
        <v>19</v>
      </c>
      <c r="B83" s="35" t="s">
        <v>15</v>
      </c>
      <c r="C83" s="91">
        <v>0</v>
      </c>
      <c r="D83" s="91">
        <v>204</v>
      </c>
      <c r="E83" s="91">
        <v>0</v>
      </c>
      <c r="F83" s="81"/>
      <c r="G83" s="81"/>
      <c r="H83" s="81"/>
      <c r="I83" s="81"/>
      <c r="J83" s="81"/>
      <c r="K83" s="81"/>
      <c r="L83" s="81"/>
      <c r="M83" s="81"/>
      <c r="N83" s="81"/>
      <c r="O83" s="12">
        <f t="shared" si="27"/>
        <v>204</v>
      </c>
    </row>
    <row r="84" spans="1:15" s="16" customFormat="1" ht="20.25" customHeight="1">
      <c r="A84" s="12">
        <v>20</v>
      </c>
      <c r="B84" s="35" t="s">
        <v>16</v>
      </c>
      <c r="C84" s="91">
        <v>6</v>
      </c>
      <c r="D84" s="91">
        <v>4</v>
      </c>
      <c r="E84" s="91">
        <v>3</v>
      </c>
      <c r="F84" s="81"/>
      <c r="G84" s="81"/>
      <c r="H84" s="81"/>
      <c r="I84" s="81"/>
      <c r="J84" s="81"/>
      <c r="K84" s="81"/>
      <c r="L84" s="81"/>
      <c r="M84" s="81"/>
      <c r="N84" s="81"/>
      <c r="O84" s="12">
        <f t="shared" si="27"/>
        <v>13</v>
      </c>
    </row>
    <row r="85" spans="1:15" s="16" customFormat="1" ht="21.75" customHeight="1">
      <c r="A85" s="12">
        <v>21</v>
      </c>
      <c r="B85" s="35" t="s">
        <v>17</v>
      </c>
      <c r="C85" s="91">
        <v>3</v>
      </c>
      <c r="D85" s="91">
        <v>0</v>
      </c>
      <c r="E85" s="91">
        <v>1</v>
      </c>
      <c r="F85" s="81"/>
      <c r="G85" s="81"/>
      <c r="H85" s="81"/>
      <c r="I85" s="81"/>
      <c r="J85" s="81"/>
      <c r="K85" s="81"/>
      <c r="L85" s="81"/>
      <c r="M85" s="81"/>
      <c r="N85" s="81"/>
      <c r="O85" s="12">
        <f t="shared" si="27"/>
        <v>4</v>
      </c>
    </row>
    <row r="86" spans="1:15" s="16" customFormat="1" ht="21.75" customHeight="1">
      <c r="A86" s="12">
        <v>22</v>
      </c>
      <c r="B86" s="35" t="s">
        <v>18</v>
      </c>
      <c r="C86" s="91">
        <v>3</v>
      </c>
      <c r="D86" s="91">
        <v>1</v>
      </c>
      <c r="E86" s="91">
        <v>2</v>
      </c>
      <c r="F86" s="81"/>
      <c r="G86" s="81"/>
      <c r="H86" s="81"/>
      <c r="I86" s="81"/>
      <c r="J86" s="81"/>
      <c r="K86" s="81"/>
      <c r="L86" s="81"/>
      <c r="M86" s="81"/>
      <c r="N86" s="81"/>
      <c r="O86" s="12">
        <f t="shared" si="27"/>
        <v>6</v>
      </c>
    </row>
    <row r="87" spans="1:15" s="16" customFormat="1" ht="14.25">
      <c r="A87" s="12">
        <v>23</v>
      </c>
      <c r="B87" s="35" t="s">
        <v>105</v>
      </c>
      <c r="C87" s="91">
        <v>2</v>
      </c>
      <c r="D87" s="91">
        <v>4</v>
      </c>
      <c r="E87" s="91">
        <v>2</v>
      </c>
      <c r="F87" s="81"/>
      <c r="G87" s="81"/>
      <c r="H87" s="81"/>
      <c r="I87" s="81"/>
      <c r="J87" s="81"/>
      <c r="K87" s="81"/>
      <c r="L87" s="81"/>
      <c r="M87" s="81"/>
      <c r="N87" s="81"/>
      <c r="O87" s="12">
        <f t="shared" si="27"/>
        <v>8</v>
      </c>
    </row>
    <row r="88" spans="1:15" s="16" customFormat="1" ht="21.75" customHeight="1">
      <c r="A88" s="104">
        <v>24</v>
      </c>
      <c r="B88" s="35" t="s">
        <v>20</v>
      </c>
      <c r="C88" s="91">
        <v>6</v>
      </c>
      <c r="D88" s="91">
        <v>2</v>
      </c>
      <c r="E88" s="91">
        <v>4</v>
      </c>
      <c r="F88" s="81"/>
      <c r="G88" s="81"/>
      <c r="H88" s="81"/>
      <c r="I88" s="81"/>
      <c r="J88" s="81"/>
      <c r="K88" s="81"/>
      <c r="L88" s="81"/>
      <c r="M88" s="81"/>
      <c r="N88" s="81"/>
      <c r="O88" s="12">
        <f t="shared" si="27"/>
        <v>12</v>
      </c>
    </row>
    <row r="89" spans="1:15" s="16" customFormat="1" ht="21.75" customHeight="1">
      <c r="A89" s="104"/>
      <c r="B89" s="37" t="s">
        <v>21</v>
      </c>
      <c r="C89" s="13">
        <v>4</v>
      </c>
      <c r="D89" s="13">
        <v>2</v>
      </c>
      <c r="E89" s="13">
        <v>3</v>
      </c>
      <c r="F89" s="13"/>
      <c r="G89" s="13"/>
      <c r="H89" s="13"/>
      <c r="I89" s="13"/>
      <c r="J89" s="13"/>
      <c r="K89" s="13"/>
      <c r="L89" s="13"/>
      <c r="M89" s="13"/>
      <c r="N89" s="13"/>
      <c r="O89" s="12">
        <f t="shared" si="27"/>
        <v>9</v>
      </c>
    </row>
    <row r="90" spans="1:15" s="16" customFormat="1" ht="21.75" customHeight="1">
      <c r="A90" s="104"/>
      <c r="B90" s="37" t="s">
        <v>22</v>
      </c>
      <c r="C90" s="13">
        <v>2</v>
      </c>
      <c r="D90" s="13">
        <v>0</v>
      </c>
      <c r="E90" s="13">
        <v>0</v>
      </c>
      <c r="F90" s="13"/>
      <c r="G90" s="13"/>
      <c r="H90" s="13"/>
      <c r="I90" s="13"/>
      <c r="J90" s="13"/>
      <c r="K90" s="13"/>
      <c r="L90" s="13"/>
      <c r="M90" s="13"/>
      <c r="N90" s="13"/>
      <c r="O90" s="12">
        <f t="shared" si="27"/>
        <v>2</v>
      </c>
    </row>
    <row r="91" spans="1:15" s="16" customFormat="1" ht="21.75" customHeight="1">
      <c r="A91" s="104"/>
      <c r="B91" s="37" t="s">
        <v>23</v>
      </c>
      <c r="C91" s="13">
        <v>0</v>
      </c>
      <c r="D91" s="13">
        <v>0</v>
      </c>
      <c r="E91" s="13">
        <v>1</v>
      </c>
      <c r="F91" s="13"/>
      <c r="G91" s="13"/>
      <c r="H91" s="13"/>
      <c r="I91" s="13"/>
      <c r="J91" s="13"/>
      <c r="K91" s="13"/>
      <c r="L91" s="13"/>
      <c r="M91" s="13"/>
      <c r="N91" s="13"/>
      <c r="O91" s="12">
        <f t="shared" si="27"/>
        <v>1</v>
      </c>
    </row>
    <row r="92" spans="1:15" s="16" customFormat="1" ht="21.75" customHeight="1">
      <c r="A92" s="12">
        <v>25</v>
      </c>
      <c r="B92" s="35" t="s">
        <v>24</v>
      </c>
      <c r="C92" s="91">
        <v>2</v>
      </c>
      <c r="D92" s="91">
        <v>2</v>
      </c>
      <c r="E92" s="91">
        <v>0</v>
      </c>
      <c r="F92" s="81"/>
      <c r="G92" s="81"/>
      <c r="H92" s="81"/>
      <c r="I92" s="81"/>
      <c r="J92" s="81"/>
      <c r="K92" s="81"/>
      <c r="L92" s="81"/>
      <c r="M92" s="81"/>
      <c r="N92" s="81"/>
      <c r="O92" s="12">
        <f t="shared" si="27"/>
        <v>4</v>
      </c>
    </row>
    <row r="93" spans="1:15" s="16" customFormat="1" ht="28.5" customHeight="1">
      <c r="A93" s="104">
        <v>26</v>
      </c>
      <c r="B93" s="35" t="s">
        <v>25</v>
      </c>
      <c r="C93" s="91">
        <v>2</v>
      </c>
      <c r="D93" s="91">
        <v>1</v>
      </c>
      <c r="E93" s="91">
        <v>0</v>
      </c>
      <c r="F93" s="81"/>
      <c r="G93" s="81"/>
      <c r="H93" s="81"/>
      <c r="I93" s="81"/>
      <c r="J93" s="81"/>
      <c r="K93" s="81"/>
      <c r="L93" s="81"/>
      <c r="M93" s="81"/>
      <c r="N93" s="81"/>
      <c r="O93" s="12">
        <f t="shared" si="27"/>
        <v>3</v>
      </c>
    </row>
    <row r="94" spans="1:15" s="16" customFormat="1" ht="31.5" customHeight="1">
      <c r="A94" s="104"/>
      <c r="B94" s="37" t="s">
        <v>26</v>
      </c>
      <c r="C94" s="13">
        <v>0</v>
      </c>
      <c r="D94" s="13">
        <v>0</v>
      </c>
      <c r="E94" s="13">
        <v>0</v>
      </c>
      <c r="F94" s="13"/>
      <c r="G94" s="13"/>
      <c r="H94" s="13"/>
      <c r="I94" s="13"/>
      <c r="J94" s="13"/>
      <c r="K94" s="13"/>
      <c r="L94" s="13"/>
      <c r="M94" s="13"/>
      <c r="N94" s="13"/>
      <c r="O94" s="12">
        <f t="shared" si="27"/>
        <v>0</v>
      </c>
    </row>
    <row r="95" spans="1:15" s="16" customFormat="1" ht="21.75" customHeight="1">
      <c r="A95" s="104"/>
      <c r="B95" s="37" t="s">
        <v>27</v>
      </c>
      <c r="C95" s="13">
        <v>2</v>
      </c>
      <c r="D95" s="13">
        <v>1</v>
      </c>
      <c r="E95" s="13">
        <v>0</v>
      </c>
      <c r="F95" s="13"/>
      <c r="G95" s="13"/>
      <c r="H95" s="13"/>
      <c r="I95" s="13"/>
      <c r="J95" s="13"/>
      <c r="K95" s="13"/>
      <c r="L95" s="13"/>
      <c r="M95" s="13"/>
      <c r="N95" s="13"/>
      <c r="O95" s="12">
        <f t="shared" si="27"/>
        <v>3</v>
      </c>
    </row>
    <row r="96" spans="1:15" s="16" customFormat="1" ht="21.75" customHeight="1">
      <c r="A96" s="12">
        <v>27</v>
      </c>
      <c r="B96" s="35" t="s">
        <v>28</v>
      </c>
      <c r="C96" s="91">
        <v>1</v>
      </c>
      <c r="D96" s="91">
        <v>0</v>
      </c>
      <c r="E96" s="91">
        <v>1</v>
      </c>
      <c r="F96" s="81"/>
      <c r="G96" s="81"/>
      <c r="H96" s="81"/>
      <c r="I96" s="81"/>
      <c r="J96" s="81"/>
      <c r="K96" s="81"/>
      <c r="L96" s="81"/>
      <c r="M96" s="81"/>
      <c r="N96" s="81"/>
      <c r="O96" s="12">
        <f t="shared" si="27"/>
        <v>2</v>
      </c>
    </row>
    <row r="97" spans="1:15" s="16" customFormat="1" ht="21.75" customHeight="1">
      <c r="A97" s="12">
        <v>28</v>
      </c>
      <c r="B97" s="35" t="s">
        <v>29</v>
      </c>
      <c r="C97" s="91">
        <v>3</v>
      </c>
      <c r="D97" s="91">
        <v>1</v>
      </c>
      <c r="E97" s="91">
        <v>0</v>
      </c>
      <c r="F97" s="81"/>
      <c r="G97" s="81"/>
      <c r="H97" s="81"/>
      <c r="I97" s="81"/>
      <c r="J97" s="81"/>
      <c r="K97" s="81"/>
      <c r="L97" s="81"/>
      <c r="M97" s="81"/>
      <c r="N97" s="81"/>
      <c r="O97" s="12">
        <f t="shared" si="27"/>
        <v>4</v>
      </c>
    </row>
    <row r="98" spans="1:15" s="16" customFormat="1" ht="21.75" customHeight="1">
      <c r="A98" s="104">
        <v>29</v>
      </c>
      <c r="B98" s="23" t="s">
        <v>50</v>
      </c>
      <c r="C98" s="91">
        <v>141</v>
      </c>
      <c r="D98" s="91">
        <v>145</v>
      </c>
      <c r="E98" s="91">
        <v>125</v>
      </c>
      <c r="F98" s="81"/>
      <c r="G98" s="81"/>
      <c r="H98" s="81"/>
      <c r="I98" s="81"/>
      <c r="J98" s="81"/>
      <c r="K98" s="81"/>
      <c r="L98" s="81"/>
      <c r="M98" s="81"/>
      <c r="N98" s="81"/>
      <c r="O98" s="12">
        <f t="shared" si="27"/>
        <v>411</v>
      </c>
    </row>
    <row r="99" spans="1:15" s="16" customFormat="1" ht="21.75" customHeight="1">
      <c r="A99" s="104"/>
      <c r="B99" s="84" t="s">
        <v>106</v>
      </c>
      <c r="C99" s="13">
        <v>66</v>
      </c>
      <c r="D99" s="13">
        <v>91</v>
      </c>
      <c r="E99" s="13">
        <v>52</v>
      </c>
      <c r="F99" s="13"/>
      <c r="G99" s="13"/>
      <c r="H99" s="13"/>
      <c r="I99" s="13"/>
      <c r="J99" s="13"/>
      <c r="K99" s="13"/>
      <c r="L99" s="13"/>
      <c r="M99" s="13"/>
      <c r="N99" s="13"/>
      <c r="O99" s="12">
        <f t="shared" si="27"/>
        <v>209</v>
      </c>
    </row>
    <row r="100" spans="1:15" s="16" customFormat="1" ht="21.75" customHeight="1">
      <c r="A100" s="104"/>
      <c r="B100" s="84" t="s">
        <v>107</v>
      </c>
      <c r="C100" s="13">
        <v>7</v>
      </c>
      <c r="D100" s="13">
        <v>7</v>
      </c>
      <c r="E100" s="13">
        <v>5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2">
        <f t="shared" si="27"/>
        <v>19</v>
      </c>
    </row>
    <row r="101" spans="1:15" s="16" customFormat="1" ht="21" customHeight="1">
      <c r="A101" s="104"/>
      <c r="B101" s="84" t="s">
        <v>108</v>
      </c>
      <c r="C101" s="13">
        <v>3</v>
      </c>
      <c r="D101" s="13">
        <v>0</v>
      </c>
      <c r="E101" s="13">
        <v>5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2">
        <f t="shared" si="27"/>
        <v>8</v>
      </c>
    </row>
    <row r="102" spans="1:15" s="16" customFormat="1" ht="21.75" customHeight="1">
      <c r="A102" s="104"/>
      <c r="B102" s="84" t="s">
        <v>109</v>
      </c>
      <c r="C102" s="13">
        <v>6</v>
      </c>
      <c r="D102" s="13">
        <v>5</v>
      </c>
      <c r="E102" s="13">
        <v>0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2">
        <f t="shared" si="27"/>
        <v>11</v>
      </c>
    </row>
    <row r="103" spans="1:15" s="16" customFormat="1" ht="21.75" customHeight="1">
      <c r="A103" s="104"/>
      <c r="B103" s="84" t="s">
        <v>110</v>
      </c>
      <c r="C103" s="13">
        <v>0</v>
      </c>
      <c r="D103" s="13">
        <v>0</v>
      </c>
      <c r="E103" s="13">
        <v>0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2">
        <f t="shared" si="27"/>
        <v>0</v>
      </c>
    </row>
    <row r="104" spans="1:15" s="16" customFormat="1" ht="21.75" customHeight="1">
      <c r="A104" s="104"/>
      <c r="B104" s="84" t="s">
        <v>111</v>
      </c>
      <c r="C104" s="13">
        <v>0</v>
      </c>
      <c r="D104" s="13">
        <v>0</v>
      </c>
      <c r="E104" s="13">
        <v>0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2">
        <f t="shared" si="27"/>
        <v>0</v>
      </c>
    </row>
    <row r="105" spans="1:15" s="16" customFormat="1" ht="21.75" customHeight="1">
      <c r="A105" s="104"/>
      <c r="B105" s="84" t="s">
        <v>112</v>
      </c>
      <c r="C105" s="13">
        <v>0</v>
      </c>
      <c r="D105" s="13">
        <v>0</v>
      </c>
      <c r="E105" s="13">
        <v>0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2">
        <f t="shared" si="27"/>
        <v>0</v>
      </c>
    </row>
    <row r="106" spans="1:15" s="16" customFormat="1" ht="21.75" customHeight="1">
      <c r="A106" s="104"/>
      <c r="B106" s="84" t="s">
        <v>113</v>
      </c>
      <c r="C106" s="13">
        <v>59</v>
      </c>
      <c r="D106" s="13">
        <v>42</v>
      </c>
      <c r="E106" s="13">
        <v>63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2">
        <f t="shared" si="27"/>
        <v>164</v>
      </c>
    </row>
    <row r="107" spans="1:15" s="16" customFormat="1" ht="21.75" customHeight="1">
      <c r="A107" s="104">
        <v>30</v>
      </c>
      <c r="B107" s="36" t="s">
        <v>117</v>
      </c>
      <c r="C107" s="91">
        <v>1941</v>
      </c>
      <c r="D107" s="91">
        <v>1967</v>
      </c>
      <c r="E107" s="91">
        <v>1996</v>
      </c>
      <c r="F107" s="81"/>
      <c r="G107" s="81"/>
      <c r="H107" s="81"/>
      <c r="I107" s="81"/>
      <c r="J107" s="81"/>
      <c r="K107" s="81"/>
      <c r="L107" s="81"/>
      <c r="M107" s="81"/>
      <c r="N107" s="81"/>
      <c r="O107" s="107"/>
    </row>
    <row r="108" spans="1:15" s="16" customFormat="1" ht="30" customHeight="1">
      <c r="A108" s="104"/>
      <c r="B108" s="21" t="s">
        <v>129</v>
      </c>
      <c r="C108" s="13">
        <v>35</v>
      </c>
      <c r="D108" s="13">
        <v>61</v>
      </c>
      <c r="E108" s="13">
        <v>90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07"/>
    </row>
    <row r="109" spans="1:15" s="16" customFormat="1" ht="30" customHeight="1">
      <c r="A109" s="104"/>
      <c r="B109" s="21" t="s">
        <v>130</v>
      </c>
      <c r="C109" s="13">
        <v>396</v>
      </c>
      <c r="D109" s="13">
        <v>396</v>
      </c>
      <c r="E109" s="13">
        <v>396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07"/>
    </row>
    <row r="110" spans="1:15" s="16" customFormat="1" ht="30" customHeight="1">
      <c r="A110" s="104"/>
      <c r="B110" s="21" t="s">
        <v>131</v>
      </c>
      <c r="C110" s="13">
        <v>208</v>
      </c>
      <c r="D110" s="13">
        <v>208</v>
      </c>
      <c r="E110" s="13">
        <v>208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07"/>
    </row>
    <row r="111" spans="1:15" s="16" customFormat="1" ht="30" customHeight="1">
      <c r="A111" s="104"/>
      <c r="B111" s="21" t="s">
        <v>132</v>
      </c>
      <c r="C111" s="13">
        <v>265</v>
      </c>
      <c r="D111" s="13">
        <v>265</v>
      </c>
      <c r="E111" s="13">
        <v>265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07"/>
    </row>
    <row r="112" spans="1:15" s="16" customFormat="1" ht="30" customHeight="1">
      <c r="A112" s="104"/>
      <c r="B112" s="21" t="s">
        <v>133</v>
      </c>
      <c r="C112" s="13">
        <v>284</v>
      </c>
      <c r="D112" s="13">
        <v>284</v>
      </c>
      <c r="E112" s="13">
        <v>284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07"/>
    </row>
    <row r="113" spans="1:15" s="16" customFormat="1" ht="30" customHeight="1">
      <c r="A113" s="104"/>
      <c r="B113" s="37" t="s">
        <v>30</v>
      </c>
      <c r="C113" s="13">
        <v>753</v>
      </c>
      <c r="D113" s="13">
        <v>753</v>
      </c>
      <c r="E113" s="13">
        <v>753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07"/>
    </row>
    <row r="114" ht="14.25"/>
    <row r="115" ht="14.25"/>
    <row r="116" spans="1:15" s="16" customFormat="1" ht="22.5" customHeight="1">
      <c r="A116" s="105" t="s">
        <v>49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1:15" s="16" customFormat="1" ht="26.25" customHeight="1">
      <c r="A117" s="17"/>
      <c r="B117" s="18"/>
      <c r="C117" s="19" t="s">
        <v>31</v>
      </c>
      <c r="D117" s="19" t="s">
        <v>32</v>
      </c>
      <c r="E117" s="19" t="s">
        <v>33</v>
      </c>
      <c r="F117" s="19" t="s">
        <v>34</v>
      </c>
      <c r="G117" s="19" t="s">
        <v>35</v>
      </c>
      <c r="H117" s="19" t="s">
        <v>36</v>
      </c>
      <c r="I117" s="19" t="s">
        <v>37</v>
      </c>
      <c r="J117" s="19" t="s">
        <v>38</v>
      </c>
      <c r="K117" s="19" t="s">
        <v>39</v>
      </c>
      <c r="L117" s="19" t="s">
        <v>40</v>
      </c>
      <c r="M117" s="19" t="s">
        <v>41</v>
      </c>
      <c r="N117" s="19" t="s">
        <v>42</v>
      </c>
      <c r="O117" s="19" t="s">
        <v>43</v>
      </c>
    </row>
    <row r="118" spans="1:15" s="16" customFormat="1" ht="16.5">
      <c r="A118" s="12">
        <v>1</v>
      </c>
      <c r="B118" s="34" t="s">
        <v>128</v>
      </c>
      <c r="C118" s="91">
        <v>7</v>
      </c>
      <c r="D118" s="91">
        <v>7</v>
      </c>
      <c r="E118" s="91">
        <v>6</v>
      </c>
      <c r="F118" s="13"/>
      <c r="G118" s="45"/>
      <c r="H118" s="13"/>
      <c r="I118" s="13"/>
      <c r="J118" s="13"/>
      <c r="K118" s="27"/>
      <c r="L118" s="13"/>
      <c r="M118" s="13"/>
      <c r="N118" s="13"/>
      <c r="O118" s="12">
        <f>SUM(C118:N118)</f>
        <v>20</v>
      </c>
    </row>
    <row r="119" spans="1:15" s="16" customFormat="1" ht="30">
      <c r="A119" s="12">
        <v>2</v>
      </c>
      <c r="B119" s="35" t="s">
        <v>101</v>
      </c>
      <c r="C119" s="91">
        <v>0</v>
      </c>
      <c r="D119" s="91">
        <v>0</v>
      </c>
      <c r="E119" s="91">
        <v>0</v>
      </c>
      <c r="F119" s="13"/>
      <c r="G119" s="52"/>
      <c r="H119" s="13"/>
      <c r="I119" s="13"/>
      <c r="J119" s="13"/>
      <c r="K119" s="27"/>
      <c r="L119" s="13"/>
      <c r="M119" s="13"/>
      <c r="N119" s="13"/>
      <c r="O119" s="12">
        <f aca="true" t="shared" si="28" ref="O119:O131">SUM(C119:N119)</f>
        <v>0</v>
      </c>
    </row>
    <row r="120" spans="1:15" s="16" customFormat="1" ht="16.5">
      <c r="A120" s="12">
        <v>3</v>
      </c>
      <c r="B120" s="35" t="s">
        <v>2</v>
      </c>
      <c r="C120" s="91">
        <v>4</v>
      </c>
      <c r="D120" s="91">
        <v>5</v>
      </c>
      <c r="E120" s="91">
        <v>5</v>
      </c>
      <c r="F120" s="13"/>
      <c r="G120" s="52"/>
      <c r="H120" s="13"/>
      <c r="I120" s="13"/>
      <c r="J120" s="13"/>
      <c r="K120" s="27"/>
      <c r="L120" s="13"/>
      <c r="M120" s="13"/>
      <c r="N120" s="13"/>
      <c r="O120" s="12">
        <f t="shared" si="28"/>
        <v>14</v>
      </c>
    </row>
    <row r="121" spans="1:15" s="16" customFormat="1" ht="16.5">
      <c r="A121" s="12">
        <v>4</v>
      </c>
      <c r="B121" s="35" t="s">
        <v>3</v>
      </c>
      <c r="C121" s="91">
        <v>0</v>
      </c>
      <c r="D121" s="91">
        <v>2</v>
      </c>
      <c r="E121" s="91">
        <v>1</v>
      </c>
      <c r="F121" s="13"/>
      <c r="G121" s="52"/>
      <c r="H121" s="13"/>
      <c r="I121" s="13"/>
      <c r="J121" s="13"/>
      <c r="K121" s="27"/>
      <c r="L121" s="13"/>
      <c r="M121" s="13"/>
      <c r="N121" s="13"/>
      <c r="O121" s="12">
        <f t="shared" si="28"/>
        <v>3</v>
      </c>
    </row>
    <row r="122" spans="1:15" s="16" customFormat="1" ht="16.5">
      <c r="A122" s="12">
        <v>5</v>
      </c>
      <c r="B122" s="35" t="s">
        <v>4</v>
      </c>
      <c r="C122" s="91">
        <v>8</v>
      </c>
      <c r="D122" s="91">
        <v>3</v>
      </c>
      <c r="E122" s="91">
        <v>6</v>
      </c>
      <c r="F122" s="13"/>
      <c r="G122" s="52"/>
      <c r="H122" s="13"/>
      <c r="I122" s="13"/>
      <c r="J122" s="13"/>
      <c r="K122" s="27"/>
      <c r="L122" s="13"/>
      <c r="M122" s="13"/>
      <c r="N122" s="13"/>
      <c r="O122" s="12">
        <f t="shared" si="28"/>
        <v>17</v>
      </c>
    </row>
    <row r="123" spans="1:15" s="16" customFormat="1" ht="16.5">
      <c r="A123" s="12">
        <v>6</v>
      </c>
      <c r="B123" s="35" t="s">
        <v>5</v>
      </c>
      <c r="C123" s="91">
        <v>2</v>
      </c>
      <c r="D123" s="91">
        <v>0</v>
      </c>
      <c r="E123" s="91">
        <v>2</v>
      </c>
      <c r="F123" s="13"/>
      <c r="G123" s="52"/>
      <c r="H123" s="13"/>
      <c r="I123" s="13"/>
      <c r="J123" s="13"/>
      <c r="K123" s="27"/>
      <c r="L123" s="13"/>
      <c r="M123" s="13"/>
      <c r="N123" s="13"/>
      <c r="O123" s="12">
        <f t="shared" si="28"/>
        <v>4</v>
      </c>
    </row>
    <row r="124" spans="1:15" s="16" customFormat="1" ht="16.5">
      <c r="A124" s="12">
        <v>7</v>
      </c>
      <c r="B124" s="35" t="s">
        <v>6</v>
      </c>
      <c r="C124" s="91">
        <v>26</v>
      </c>
      <c r="D124" s="91">
        <v>23</v>
      </c>
      <c r="E124" s="91">
        <v>14</v>
      </c>
      <c r="F124" s="13"/>
      <c r="G124" s="52"/>
      <c r="H124" s="13"/>
      <c r="I124" s="13"/>
      <c r="J124" s="13"/>
      <c r="K124" s="27"/>
      <c r="L124" s="13"/>
      <c r="M124" s="13"/>
      <c r="N124" s="13"/>
      <c r="O124" s="12">
        <f t="shared" si="28"/>
        <v>63</v>
      </c>
    </row>
    <row r="125" spans="1:15" s="16" customFormat="1" ht="16.5">
      <c r="A125" s="12">
        <v>8</v>
      </c>
      <c r="B125" s="35" t="s">
        <v>102</v>
      </c>
      <c r="C125" s="91">
        <v>0</v>
      </c>
      <c r="D125" s="91">
        <v>8</v>
      </c>
      <c r="E125" s="91">
        <v>10</v>
      </c>
      <c r="F125" s="13"/>
      <c r="G125" s="52"/>
      <c r="H125" s="13"/>
      <c r="I125" s="13"/>
      <c r="J125" s="13"/>
      <c r="K125" s="27"/>
      <c r="L125" s="13"/>
      <c r="M125" s="13"/>
      <c r="N125" s="13"/>
      <c r="O125" s="12">
        <f t="shared" si="28"/>
        <v>18</v>
      </c>
    </row>
    <row r="126" spans="1:15" s="16" customFormat="1" ht="16.5">
      <c r="A126" s="104">
        <v>9</v>
      </c>
      <c r="B126" s="36" t="s">
        <v>44</v>
      </c>
      <c r="C126" s="91">
        <v>1</v>
      </c>
      <c r="D126" s="91">
        <v>12</v>
      </c>
      <c r="E126" s="91">
        <v>4</v>
      </c>
      <c r="F126" s="13"/>
      <c r="G126" s="53"/>
      <c r="H126" s="13"/>
      <c r="I126" s="13"/>
      <c r="J126" s="13"/>
      <c r="K126" s="27"/>
      <c r="L126" s="13"/>
      <c r="M126" s="13"/>
      <c r="N126" s="13"/>
      <c r="O126" s="12">
        <f t="shared" si="28"/>
        <v>17</v>
      </c>
    </row>
    <row r="127" spans="1:15" s="16" customFormat="1" ht="14.25">
      <c r="A127" s="104"/>
      <c r="B127" s="37" t="s">
        <v>7</v>
      </c>
      <c r="C127" s="13">
        <v>0</v>
      </c>
      <c r="D127" s="13">
        <v>8</v>
      </c>
      <c r="E127" s="13">
        <v>2</v>
      </c>
      <c r="F127" s="13"/>
      <c r="G127" s="52"/>
      <c r="H127" s="13"/>
      <c r="I127" s="13"/>
      <c r="J127" s="13"/>
      <c r="K127" s="27"/>
      <c r="L127" s="13"/>
      <c r="M127" s="13"/>
      <c r="N127" s="13"/>
      <c r="O127" s="12">
        <f t="shared" si="28"/>
        <v>10</v>
      </c>
    </row>
    <row r="128" spans="1:15" s="16" customFormat="1" ht="14.25">
      <c r="A128" s="104"/>
      <c r="B128" s="37" t="s">
        <v>8</v>
      </c>
      <c r="C128" s="13">
        <v>1</v>
      </c>
      <c r="D128" s="13">
        <v>4</v>
      </c>
      <c r="E128" s="13">
        <v>2</v>
      </c>
      <c r="F128" s="13"/>
      <c r="G128" s="52"/>
      <c r="H128" s="13"/>
      <c r="I128" s="13"/>
      <c r="J128" s="13"/>
      <c r="K128" s="27"/>
      <c r="L128" s="13"/>
      <c r="M128" s="13"/>
      <c r="N128" s="13"/>
      <c r="O128" s="12">
        <f t="shared" si="28"/>
        <v>7</v>
      </c>
    </row>
    <row r="129" spans="1:15" s="16" customFormat="1" ht="30">
      <c r="A129" s="12">
        <v>10</v>
      </c>
      <c r="B129" s="36" t="s">
        <v>114</v>
      </c>
      <c r="C129" s="91">
        <v>0</v>
      </c>
      <c r="D129" s="91">
        <v>0</v>
      </c>
      <c r="E129" s="91">
        <v>0</v>
      </c>
      <c r="F129" s="13"/>
      <c r="G129" s="52"/>
      <c r="H129" s="13"/>
      <c r="I129" s="13"/>
      <c r="J129" s="13"/>
      <c r="K129" s="27"/>
      <c r="L129" s="13"/>
      <c r="M129" s="13"/>
      <c r="N129" s="13"/>
      <c r="O129" s="12">
        <f t="shared" si="28"/>
        <v>0</v>
      </c>
    </row>
    <row r="130" spans="1:15" s="16" customFormat="1" ht="45">
      <c r="A130" s="12">
        <v>11</v>
      </c>
      <c r="B130" s="35" t="s">
        <v>104</v>
      </c>
      <c r="C130" s="91">
        <v>0</v>
      </c>
      <c r="D130" s="91">
        <v>0</v>
      </c>
      <c r="E130" s="91">
        <v>0</v>
      </c>
      <c r="F130" s="13"/>
      <c r="G130" s="52"/>
      <c r="H130" s="13"/>
      <c r="I130" s="13"/>
      <c r="J130" s="13"/>
      <c r="K130" s="27"/>
      <c r="L130" s="13"/>
      <c r="M130" s="13"/>
      <c r="N130" s="13"/>
      <c r="O130" s="12">
        <f t="shared" si="28"/>
        <v>0</v>
      </c>
    </row>
    <row r="131" spans="1:15" s="16" customFormat="1" ht="30">
      <c r="A131" s="12">
        <v>12</v>
      </c>
      <c r="B131" s="36" t="s">
        <v>127</v>
      </c>
      <c r="C131" s="91">
        <v>6</v>
      </c>
      <c r="D131" s="91">
        <v>3</v>
      </c>
      <c r="E131" s="91">
        <v>0</v>
      </c>
      <c r="F131" s="13"/>
      <c r="G131" s="52"/>
      <c r="H131" s="13"/>
      <c r="I131" s="13"/>
      <c r="J131" s="13"/>
      <c r="K131" s="27"/>
      <c r="L131" s="13"/>
      <c r="M131" s="13"/>
      <c r="N131" s="13"/>
      <c r="O131" s="22">
        <f t="shared" si="28"/>
        <v>9</v>
      </c>
    </row>
    <row r="132" spans="1:15" s="16" customFormat="1" ht="16.5">
      <c r="A132" s="12">
        <v>13</v>
      </c>
      <c r="B132" s="35" t="s">
        <v>9</v>
      </c>
      <c r="C132" s="91">
        <v>0</v>
      </c>
      <c r="D132" s="91">
        <v>0</v>
      </c>
      <c r="E132" s="91">
        <v>0</v>
      </c>
      <c r="F132" s="13"/>
      <c r="G132" s="52"/>
      <c r="H132" s="13"/>
      <c r="I132" s="13"/>
      <c r="J132" s="13"/>
      <c r="K132" s="27"/>
      <c r="L132" s="13"/>
      <c r="M132" s="13"/>
      <c r="N132" s="13"/>
      <c r="O132" s="12">
        <f>SUM(C132:N132)</f>
        <v>0</v>
      </c>
    </row>
    <row r="133" spans="1:15" s="16" customFormat="1" ht="16.5">
      <c r="A133" s="12">
        <v>14</v>
      </c>
      <c r="B133" s="35" t="s">
        <v>10</v>
      </c>
      <c r="C133" s="91">
        <v>0</v>
      </c>
      <c r="D133" s="91">
        <v>0</v>
      </c>
      <c r="E133" s="91">
        <v>0</v>
      </c>
      <c r="F133" s="13"/>
      <c r="G133" s="52"/>
      <c r="H133" s="13"/>
      <c r="I133" s="13"/>
      <c r="J133" s="13"/>
      <c r="K133" s="27"/>
      <c r="L133" s="13"/>
      <c r="M133" s="13"/>
      <c r="N133" s="13"/>
      <c r="O133" s="12">
        <f aca="true" t="shared" si="29" ref="O133:O168">SUM(C133:N133)</f>
        <v>0</v>
      </c>
    </row>
    <row r="134" spans="1:15" s="16" customFormat="1" ht="16.5">
      <c r="A134" s="12">
        <v>15</v>
      </c>
      <c r="B134" s="35" t="s">
        <v>11</v>
      </c>
      <c r="C134" s="91">
        <v>0</v>
      </c>
      <c r="D134" s="91">
        <v>0</v>
      </c>
      <c r="E134" s="91">
        <v>0</v>
      </c>
      <c r="F134" s="13"/>
      <c r="G134" s="52"/>
      <c r="H134" s="13"/>
      <c r="I134" s="13"/>
      <c r="J134" s="13"/>
      <c r="K134" s="27"/>
      <c r="L134" s="13"/>
      <c r="M134" s="13"/>
      <c r="N134" s="13"/>
      <c r="O134" s="12">
        <f t="shared" si="29"/>
        <v>0</v>
      </c>
    </row>
    <row r="135" spans="1:15" s="16" customFormat="1" ht="16.5">
      <c r="A135" s="12">
        <v>16</v>
      </c>
      <c r="B135" s="35" t="s">
        <v>12</v>
      </c>
      <c r="C135" s="91">
        <v>1</v>
      </c>
      <c r="D135" s="91">
        <v>0</v>
      </c>
      <c r="E135" s="91">
        <v>0</v>
      </c>
      <c r="F135" s="13"/>
      <c r="G135" s="52"/>
      <c r="H135" s="13"/>
      <c r="I135" s="13"/>
      <c r="J135" s="13"/>
      <c r="K135" s="27"/>
      <c r="L135" s="13"/>
      <c r="M135" s="13"/>
      <c r="N135" s="13"/>
      <c r="O135" s="12">
        <f t="shared" si="29"/>
        <v>1</v>
      </c>
    </row>
    <row r="136" spans="1:15" s="16" customFormat="1" ht="16.5">
      <c r="A136" s="12">
        <v>17</v>
      </c>
      <c r="B136" s="35" t="s">
        <v>13</v>
      </c>
      <c r="C136" s="91">
        <v>6</v>
      </c>
      <c r="D136" s="91">
        <v>11</v>
      </c>
      <c r="E136" s="91">
        <v>5</v>
      </c>
      <c r="F136" s="13"/>
      <c r="G136" s="52"/>
      <c r="H136" s="13"/>
      <c r="I136" s="13"/>
      <c r="J136" s="13"/>
      <c r="K136" s="27"/>
      <c r="L136" s="13"/>
      <c r="M136" s="13"/>
      <c r="N136" s="13"/>
      <c r="O136" s="12">
        <f t="shared" si="29"/>
        <v>22</v>
      </c>
    </row>
    <row r="137" spans="1:15" s="16" customFormat="1" ht="30">
      <c r="A137" s="12">
        <v>18</v>
      </c>
      <c r="B137" s="35" t="s">
        <v>14</v>
      </c>
      <c r="C137" s="91">
        <v>7</v>
      </c>
      <c r="D137" s="91">
        <v>1</v>
      </c>
      <c r="E137" s="91">
        <v>0</v>
      </c>
      <c r="F137" s="13"/>
      <c r="G137" s="52"/>
      <c r="H137" s="13"/>
      <c r="I137" s="13"/>
      <c r="J137" s="13"/>
      <c r="K137" s="27"/>
      <c r="L137" s="13"/>
      <c r="M137" s="13"/>
      <c r="N137" s="13"/>
      <c r="O137" s="12">
        <f t="shared" si="29"/>
        <v>8</v>
      </c>
    </row>
    <row r="138" spans="1:15" s="16" customFormat="1" ht="30">
      <c r="A138" s="12">
        <v>19</v>
      </c>
      <c r="B138" s="35" t="s">
        <v>15</v>
      </c>
      <c r="C138" s="91">
        <v>0</v>
      </c>
      <c r="D138" s="91">
        <v>61</v>
      </c>
      <c r="E138" s="91">
        <v>0</v>
      </c>
      <c r="F138" s="13"/>
      <c r="G138" s="52"/>
      <c r="H138" s="13"/>
      <c r="I138" s="13"/>
      <c r="J138" s="13"/>
      <c r="K138" s="27"/>
      <c r="L138" s="13"/>
      <c r="M138" s="13"/>
      <c r="N138" s="13"/>
      <c r="O138" s="12">
        <f t="shared" si="29"/>
        <v>61</v>
      </c>
    </row>
    <row r="139" spans="1:15" s="16" customFormat="1" ht="30">
      <c r="A139" s="12">
        <v>20</v>
      </c>
      <c r="B139" s="35" t="s">
        <v>16</v>
      </c>
      <c r="C139" s="91">
        <v>0</v>
      </c>
      <c r="D139" s="91">
        <v>0</v>
      </c>
      <c r="E139" s="91">
        <v>1</v>
      </c>
      <c r="F139" s="13"/>
      <c r="G139" s="52"/>
      <c r="H139" s="13"/>
      <c r="I139" s="13"/>
      <c r="J139" s="13"/>
      <c r="K139" s="27"/>
      <c r="L139" s="13"/>
      <c r="M139" s="13"/>
      <c r="N139" s="13"/>
      <c r="O139" s="12">
        <f t="shared" si="29"/>
        <v>1</v>
      </c>
    </row>
    <row r="140" spans="1:15" s="16" customFormat="1" ht="16.5">
      <c r="A140" s="12">
        <v>21</v>
      </c>
      <c r="B140" s="35" t="s">
        <v>17</v>
      </c>
      <c r="C140" s="91">
        <v>0</v>
      </c>
      <c r="D140" s="91">
        <v>0</v>
      </c>
      <c r="E140" s="91">
        <v>1</v>
      </c>
      <c r="F140" s="13"/>
      <c r="G140" s="52"/>
      <c r="H140" s="13"/>
      <c r="I140" s="13"/>
      <c r="J140" s="13"/>
      <c r="K140" s="27"/>
      <c r="L140" s="13"/>
      <c r="M140" s="13"/>
      <c r="N140" s="13"/>
      <c r="O140" s="12">
        <f t="shared" si="29"/>
        <v>1</v>
      </c>
    </row>
    <row r="141" spans="1:15" s="16" customFormat="1" ht="16.5">
      <c r="A141" s="12">
        <v>22</v>
      </c>
      <c r="B141" s="35" t="s">
        <v>18</v>
      </c>
      <c r="C141" s="91">
        <v>0</v>
      </c>
      <c r="D141" s="91">
        <v>0</v>
      </c>
      <c r="E141" s="91">
        <v>1</v>
      </c>
      <c r="F141" s="13"/>
      <c r="G141" s="52"/>
      <c r="H141" s="13"/>
      <c r="I141" s="13"/>
      <c r="J141" s="13"/>
      <c r="K141" s="27"/>
      <c r="L141" s="13"/>
      <c r="M141" s="13"/>
      <c r="N141" s="13"/>
      <c r="O141" s="12">
        <f t="shared" si="29"/>
        <v>1</v>
      </c>
    </row>
    <row r="142" spans="1:15" s="16" customFormat="1" ht="16.5">
      <c r="A142" s="12">
        <v>23</v>
      </c>
      <c r="B142" s="35" t="s">
        <v>105</v>
      </c>
      <c r="C142" s="91">
        <v>0</v>
      </c>
      <c r="D142" s="91">
        <v>0</v>
      </c>
      <c r="E142" s="91">
        <v>0</v>
      </c>
      <c r="F142" s="13"/>
      <c r="G142" s="52"/>
      <c r="H142" s="13"/>
      <c r="I142" s="13"/>
      <c r="J142" s="13"/>
      <c r="K142" s="27"/>
      <c r="L142" s="13"/>
      <c r="M142" s="13"/>
      <c r="N142" s="13"/>
      <c r="O142" s="12">
        <f t="shared" si="29"/>
        <v>0</v>
      </c>
    </row>
    <row r="143" spans="1:15" s="16" customFormat="1" ht="30">
      <c r="A143" s="104">
        <v>24</v>
      </c>
      <c r="B143" s="35" t="s">
        <v>20</v>
      </c>
      <c r="C143" s="91">
        <v>0</v>
      </c>
      <c r="D143" s="91">
        <v>0</v>
      </c>
      <c r="E143" s="91">
        <v>0</v>
      </c>
      <c r="F143" s="13"/>
      <c r="G143" s="53"/>
      <c r="H143" s="13"/>
      <c r="I143" s="13"/>
      <c r="J143" s="13"/>
      <c r="K143" s="27"/>
      <c r="L143" s="13"/>
      <c r="M143" s="13"/>
      <c r="N143" s="13"/>
      <c r="O143" s="12">
        <f t="shared" si="29"/>
        <v>0</v>
      </c>
    </row>
    <row r="144" spans="1:15" s="16" customFormat="1" ht="14.25">
      <c r="A144" s="104"/>
      <c r="B144" s="37" t="s">
        <v>21</v>
      </c>
      <c r="C144" s="13">
        <v>0</v>
      </c>
      <c r="D144" s="13">
        <v>0</v>
      </c>
      <c r="E144" s="13">
        <v>0</v>
      </c>
      <c r="F144" s="13"/>
      <c r="G144" s="52"/>
      <c r="H144" s="13"/>
      <c r="I144" s="13"/>
      <c r="J144" s="13"/>
      <c r="K144" s="27"/>
      <c r="L144" s="13"/>
      <c r="M144" s="13"/>
      <c r="N144" s="13"/>
      <c r="O144" s="12">
        <f t="shared" si="29"/>
        <v>0</v>
      </c>
    </row>
    <row r="145" spans="1:15" s="16" customFormat="1" ht="14.25">
      <c r="A145" s="104"/>
      <c r="B145" s="37" t="s">
        <v>22</v>
      </c>
      <c r="C145" s="13">
        <v>0</v>
      </c>
      <c r="D145" s="13">
        <v>0</v>
      </c>
      <c r="E145" s="13">
        <v>0</v>
      </c>
      <c r="F145" s="13"/>
      <c r="G145" s="52"/>
      <c r="H145" s="13"/>
      <c r="I145" s="13"/>
      <c r="J145" s="13"/>
      <c r="K145" s="27"/>
      <c r="L145" s="13"/>
      <c r="M145" s="13"/>
      <c r="N145" s="13"/>
      <c r="O145" s="12">
        <f t="shared" si="29"/>
        <v>0</v>
      </c>
    </row>
    <row r="146" spans="1:15" s="16" customFormat="1" ht="14.25">
      <c r="A146" s="104"/>
      <c r="B146" s="37" t="s">
        <v>23</v>
      </c>
      <c r="C146" s="13">
        <v>0</v>
      </c>
      <c r="D146" s="13">
        <v>0</v>
      </c>
      <c r="E146" s="13">
        <v>0</v>
      </c>
      <c r="F146" s="13"/>
      <c r="G146" s="52"/>
      <c r="H146" s="13"/>
      <c r="I146" s="13"/>
      <c r="J146" s="13"/>
      <c r="K146" s="27"/>
      <c r="L146" s="13"/>
      <c r="M146" s="13"/>
      <c r="N146" s="13"/>
      <c r="O146" s="12">
        <f t="shared" si="29"/>
        <v>0</v>
      </c>
    </row>
    <row r="147" spans="1:15" s="16" customFormat="1" ht="16.5">
      <c r="A147" s="12">
        <v>25</v>
      </c>
      <c r="B147" s="35" t="s">
        <v>24</v>
      </c>
      <c r="C147" s="91">
        <v>4</v>
      </c>
      <c r="D147" s="91">
        <v>1</v>
      </c>
      <c r="E147" s="91">
        <v>3</v>
      </c>
      <c r="F147" s="13"/>
      <c r="G147" s="52"/>
      <c r="H147" s="13"/>
      <c r="I147" s="13"/>
      <c r="J147" s="13"/>
      <c r="K147" s="27"/>
      <c r="L147" s="13"/>
      <c r="M147" s="13"/>
      <c r="N147" s="13"/>
      <c r="O147" s="12">
        <f t="shared" si="29"/>
        <v>8</v>
      </c>
    </row>
    <row r="148" spans="1:15" s="16" customFormat="1" ht="16.5">
      <c r="A148" s="104">
        <v>26</v>
      </c>
      <c r="B148" s="35" t="s">
        <v>25</v>
      </c>
      <c r="C148" s="91">
        <v>0</v>
      </c>
      <c r="D148" s="91">
        <v>0</v>
      </c>
      <c r="E148" s="91">
        <v>0</v>
      </c>
      <c r="F148" s="13"/>
      <c r="G148" s="53"/>
      <c r="H148" s="13"/>
      <c r="I148" s="13"/>
      <c r="J148" s="13"/>
      <c r="K148" s="27"/>
      <c r="L148" s="13"/>
      <c r="M148" s="13"/>
      <c r="N148" s="13"/>
      <c r="O148" s="12">
        <f t="shared" si="29"/>
        <v>0</v>
      </c>
    </row>
    <row r="149" spans="1:15" s="16" customFormat="1" ht="14.25">
      <c r="A149" s="104"/>
      <c r="B149" s="37" t="s">
        <v>26</v>
      </c>
      <c r="C149" s="13">
        <v>0</v>
      </c>
      <c r="D149" s="13">
        <v>0</v>
      </c>
      <c r="E149" s="13">
        <v>0</v>
      </c>
      <c r="F149" s="13"/>
      <c r="G149" s="52"/>
      <c r="H149" s="13"/>
      <c r="I149" s="13"/>
      <c r="J149" s="13"/>
      <c r="K149" s="27"/>
      <c r="L149" s="13"/>
      <c r="M149" s="13"/>
      <c r="N149" s="13"/>
      <c r="O149" s="12">
        <f t="shared" si="29"/>
        <v>0</v>
      </c>
    </row>
    <row r="150" spans="1:15" s="16" customFormat="1" ht="14.25">
      <c r="A150" s="104"/>
      <c r="B150" s="37" t="s">
        <v>27</v>
      </c>
      <c r="C150" s="13">
        <v>0</v>
      </c>
      <c r="D150" s="13">
        <v>0</v>
      </c>
      <c r="E150" s="13">
        <v>0</v>
      </c>
      <c r="F150" s="13"/>
      <c r="G150" s="52"/>
      <c r="H150" s="13"/>
      <c r="I150" s="13"/>
      <c r="J150" s="13"/>
      <c r="K150" s="27"/>
      <c r="L150" s="13"/>
      <c r="M150" s="13"/>
      <c r="N150" s="13"/>
      <c r="O150" s="12">
        <f t="shared" si="29"/>
        <v>0</v>
      </c>
    </row>
    <row r="151" spans="1:15" s="16" customFormat="1" ht="16.5">
      <c r="A151" s="12">
        <v>27</v>
      </c>
      <c r="B151" s="35" t="s">
        <v>28</v>
      </c>
      <c r="C151" s="91">
        <v>0</v>
      </c>
      <c r="D151" s="91">
        <v>2</v>
      </c>
      <c r="E151" s="91">
        <v>0</v>
      </c>
      <c r="F151" s="13"/>
      <c r="G151" s="52"/>
      <c r="H151" s="13"/>
      <c r="I151" s="13"/>
      <c r="J151" s="13"/>
      <c r="K151" s="27"/>
      <c r="L151" s="13"/>
      <c r="M151" s="13"/>
      <c r="N151" s="13"/>
      <c r="O151" s="12">
        <f t="shared" si="29"/>
        <v>2</v>
      </c>
    </row>
    <row r="152" spans="1:15" s="16" customFormat="1" ht="16.5">
      <c r="A152" s="12">
        <v>28</v>
      </c>
      <c r="B152" s="35" t="s">
        <v>29</v>
      </c>
      <c r="C152" s="91">
        <v>2</v>
      </c>
      <c r="D152" s="91">
        <v>2</v>
      </c>
      <c r="E152" s="91">
        <v>4</v>
      </c>
      <c r="F152" s="13"/>
      <c r="G152" s="52"/>
      <c r="H152" s="13"/>
      <c r="I152" s="13"/>
      <c r="J152" s="13"/>
      <c r="K152" s="27"/>
      <c r="L152" s="13"/>
      <c r="M152" s="13"/>
      <c r="N152" s="13"/>
      <c r="O152" s="12">
        <f t="shared" si="29"/>
        <v>8</v>
      </c>
    </row>
    <row r="153" spans="1:15" s="16" customFormat="1" ht="16.5">
      <c r="A153" s="104">
        <v>29</v>
      </c>
      <c r="B153" s="23" t="s">
        <v>50</v>
      </c>
      <c r="C153" s="91">
        <v>11</v>
      </c>
      <c r="D153" s="91">
        <v>7</v>
      </c>
      <c r="E153" s="91">
        <v>11</v>
      </c>
      <c r="F153" s="13"/>
      <c r="G153" s="53"/>
      <c r="H153" s="13"/>
      <c r="I153" s="13"/>
      <c r="J153" s="13"/>
      <c r="K153" s="27"/>
      <c r="L153" s="13"/>
      <c r="M153" s="13"/>
      <c r="N153" s="13"/>
      <c r="O153" s="12">
        <f t="shared" si="29"/>
        <v>29</v>
      </c>
    </row>
    <row r="154" spans="1:15" s="16" customFormat="1" ht="16.5">
      <c r="A154" s="104"/>
      <c r="B154" s="84" t="s">
        <v>106</v>
      </c>
      <c r="C154" s="13">
        <v>5</v>
      </c>
      <c r="D154" s="13">
        <v>3</v>
      </c>
      <c r="E154" s="13">
        <v>3</v>
      </c>
      <c r="F154" s="13"/>
      <c r="G154" s="57"/>
      <c r="H154" s="13"/>
      <c r="I154" s="13"/>
      <c r="J154" s="13"/>
      <c r="K154" s="27"/>
      <c r="L154" s="13"/>
      <c r="M154" s="13"/>
      <c r="N154" s="13"/>
      <c r="O154" s="12">
        <f t="shared" si="29"/>
        <v>11</v>
      </c>
    </row>
    <row r="155" spans="1:15" s="16" customFormat="1" ht="16.5">
      <c r="A155" s="104"/>
      <c r="B155" s="84" t="s">
        <v>107</v>
      </c>
      <c r="C155" s="13">
        <v>3</v>
      </c>
      <c r="D155" s="13">
        <v>3</v>
      </c>
      <c r="E155" s="13">
        <v>0</v>
      </c>
      <c r="F155" s="13"/>
      <c r="G155" s="57"/>
      <c r="H155" s="13"/>
      <c r="I155" s="13"/>
      <c r="J155" s="13"/>
      <c r="K155" s="27"/>
      <c r="L155" s="13"/>
      <c r="M155" s="13"/>
      <c r="N155" s="13"/>
      <c r="O155" s="12">
        <f t="shared" si="29"/>
        <v>6</v>
      </c>
    </row>
    <row r="156" spans="1:15" s="16" customFormat="1" ht="16.5">
      <c r="A156" s="104"/>
      <c r="B156" s="84" t="s">
        <v>108</v>
      </c>
      <c r="C156" s="13">
        <v>0</v>
      </c>
      <c r="D156" s="13">
        <v>0</v>
      </c>
      <c r="E156" s="13">
        <v>0</v>
      </c>
      <c r="F156" s="13"/>
      <c r="G156" s="57"/>
      <c r="H156" s="13"/>
      <c r="I156" s="13"/>
      <c r="J156" s="13"/>
      <c r="K156" s="27"/>
      <c r="L156" s="13"/>
      <c r="M156" s="13"/>
      <c r="N156" s="13"/>
      <c r="O156" s="12">
        <f t="shared" si="29"/>
        <v>0</v>
      </c>
    </row>
    <row r="157" spans="1:15" s="16" customFormat="1" ht="16.5">
      <c r="A157" s="104"/>
      <c r="B157" s="84" t="s">
        <v>109</v>
      </c>
      <c r="C157" s="13">
        <v>3</v>
      </c>
      <c r="D157" s="13">
        <v>1</v>
      </c>
      <c r="E157" s="13">
        <v>0</v>
      </c>
      <c r="F157" s="13"/>
      <c r="G157" s="57"/>
      <c r="H157" s="13"/>
      <c r="I157" s="13"/>
      <c r="J157" s="13"/>
      <c r="K157" s="27"/>
      <c r="L157" s="13"/>
      <c r="M157" s="13"/>
      <c r="N157" s="13"/>
      <c r="O157" s="12">
        <f t="shared" si="29"/>
        <v>4</v>
      </c>
    </row>
    <row r="158" spans="1:15" s="16" customFormat="1" ht="16.5">
      <c r="A158" s="104"/>
      <c r="B158" s="84" t="s">
        <v>110</v>
      </c>
      <c r="C158" s="13">
        <v>0</v>
      </c>
      <c r="D158" s="13">
        <v>0</v>
      </c>
      <c r="E158" s="13">
        <v>0</v>
      </c>
      <c r="F158" s="13"/>
      <c r="G158" s="57"/>
      <c r="H158" s="13"/>
      <c r="I158" s="13"/>
      <c r="J158" s="13"/>
      <c r="K158" s="27"/>
      <c r="L158" s="13"/>
      <c r="M158" s="13"/>
      <c r="N158" s="13"/>
      <c r="O158" s="12">
        <f t="shared" si="29"/>
        <v>0</v>
      </c>
    </row>
    <row r="159" spans="1:15" s="16" customFormat="1" ht="16.5">
      <c r="A159" s="104"/>
      <c r="B159" s="84" t="s">
        <v>111</v>
      </c>
      <c r="C159" s="13">
        <v>0</v>
      </c>
      <c r="D159" s="13">
        <v>0</v>
      </c>
      <c r="E159" s="13">
        <v>0</v>
      </c>
      <c r="F159" s="13"/>
      <c r="G159" s="57"/>
      <c r="H159" s="13"/>
      <c r="I159" s="13"/>
      <c r="J159" s="13"/>
      <c r="K159" s="27"/>
      <c r="L159" s="13"/>
      <c r="M159" s="13"/>
      <c r="N159" s="13"/>
      <c r="O159" s="12">
        <f t="shared" si="29"/>
        <v>0</v>
      </c>
    </row>
    <row r="160" spans="1:15" s="16" customFormat="1" ht="16.5">
      <c r="A160" s="104"/>
      <c r="B160" s="84" t="s">
        <v>112</v>
      </c>
      <c r="C160" s="13">
        <v>0</v>
      </c>
      <c r="D160" s="13">
        <v>0</v>
      </c>
      <c r="E160" s="13">
        <v>0</v>
      </c>
      <c r="F160" s="13"/>
      <c r="G160" s="57"/>
      <c r="H160" s="13"/>
      <c r="I160" s="13"/>
      <c r="J160" s="13"/>
      <c r="K160" s="27"/>
      <c r="L160" s="13"/>
      <c r="M160" s="13"/>
      <c r="N160" s="13"/>
      <c r="O160" s="12">
        <f t="shared" si="29"/>
        <v>0</v>
      </c>
    </row>
    <row r="161" spans="1:15" s="16" customFormat="1" ht="16.5">
      <c r="A161" s="104"/>
      <c r="B161" s="84" t="s">
        <v>113</v>
      </c>
      <c r="C161" s="13">
        <v>0</v>
      </c>
      <c r="D161" s="13">
        <v>0</v>
      </c>
      <c r="E161" s="13">
        <v>8</v>
      </c>
      <c r="F161" s="13"/>
      <c r="G161" s="57"/>
      <c r="H161" s="13"/>
      <c r="I161" s="13"/>
      <c r="J161" s="13"/>
      <c r="K161" s="27"/>
      <c r="L161" s="13"/>
      <c r="M161" s="13"/>
      <c r="N161" s="13"/>
      <c r="O161" s="12">
        <f t="shared" si="29"/>
        <v>8</v>
      </c>
    </row>
    <row r="162" spans="1:15" s="16" customFormat="1" ht="30">
      <c r="A162" s="104">
        <v>30</v>
      </c>
      <c r="B162" s="35" t="s">
        <v>46</v>
      </c>
      <c r="C162" s="91">
        <v>578</v>
      </c>
      <c r="D162" s="91">
        <v>585</v>
      </c>
      <c r="E162" s="91">
        <v>591</v>
      </c>
      <c r="F162" s="13"/>
      <c r="G162" s="53"/>
      <c r="H162" s="13"/>
      <c r="I162" s="13"/>
      <c r="J162" s="13"/>
      <c r="K162" s="27"/>
      <c r="L162" s="13"/>
      <c r="M162" s="13"/>
      <c r="N162" s="13"/>
      <c r="O162" s="22">
        <f t="shared" si="29"/>
        <v>1754</v>
      </c>
    </row>
    <row r="163" spans="1:15" s="16" customFormat="1" ht="16.5">
      <c r="A163" s="104"/>
      <c r="B163" s="21" t="s">
        <v>129</v>
      </c>
      <c r="C163" s="13">
        <v>7</v>
      </c>
      <c r="D163" s="13">
        <v>14</v>
      </c>
      <c r="E163" s="13">
        <v>20</v>
      </c>
      <c r="F163" s="13"/>
      <c r="G163" s="52"/>
      <c r="H163" s="13"/>
      <c r="I163" s="13"/>
      <c r="J163" s="13"/>
      <c r="K163" s="27"/>
      <c r="L163" s="13"/>
      <c r="M163" s="13"/>
      <c r="N163" s="13"/>
      <c r="O163" s="22">
        <f t="shared" si="29"/>
        <v>41</v>
      </c>
    </row>
    <row r="164" spans="1:15" s="16" customFormat="1" ht="14.25">
      <c r="A164" s="104"/>
      <c r="B164" s="21" t="s">
        <v>130</v>
      </c>
      <c r="C164" s="13">
        <v>79</v>
      </c>
      <c r="D164" s="13">
        <v>79</v>
      </c>
      <c r="E164" s="13">
        <v>79</v>
      </c>
      <c r="F164" s="13"/>
      <c r="G164" s="52"/>
      <c r="H164" s="13"/>
      <c r="I164" s="13"/>
      <c r="J164" s="13"/>
      <c r="K164" s="27"/>
      <c r="L164" s="13"/>
      <c r="M164" s="13"/>
      <c r="N164" s="13"/>
      <c r="O164" s="22">
        <f t="shared" si="29"/>
        <v>237</v>
      </c>
    </row>
    <row r="165" spans="1:15" s="16" customFormat="1" ht="14.25">
      <c r="A165" s="104"/>
      <c r="B165" s="21" t="s">
        <v>131</v>
      </c>
      <c r="C165" s="13">
        <v>169</v>
      </c>
      <c r="D165" s="13">
        <v>169</v>
      </c>
      <c r="E165" s="13">
        <v>169</v>
      </c>
      <c r="F165" s="13"/>
      <c r="G165" s="52"/>
      <c r="H165" s="13"/>
      <c r="I165" s="13"/>
      <c r="J165" s="13"/>
      <c r="K165" s="27"/>
      <c r="L165" s="13"/>
      <c r="M165" s="13"/>
      <c r="N165" s="13"/>
      <c r="O165" s="22">
        <f t="shared" si="29"/>
        <v>507</v>
      </c>
    </row>
    <row r="166" spans="1:15" s="16" customFormat="1" ht="14.25">
      <c r="A166" s="104"/>
      <c r="B166" s="21" t="s">
        <v>132</v>
      </c>
      <c r="C166" s="13">
        <v>106</v>
      </c>
      <c r="D166" s="13">
        <v>106</v>
      </c>
      <c r="E166" s="13">
        <v>106</v>
      </c>
      <c r="F166" s="13"/>
      <c r="G166" s="52"/>
      <c r="H166" s="13"/>
      <c r="I166" s="13"/>
      <c r="J166" s="13"/>
      <c r="K166" s="27"/>
      <c r="L166" s="13"/>
      <c r="M166" s="13"/>
      <c r="N166" s="13"/>
      <c r="O166" s="22">
        <f t="shared" si="29"/>
        <v>318</v>
      </c>
    </row>
    <row r="167" spans="1:15" s="16" customFormat="1" ht="14.25">
      <c r="A167" s="104"/>
      <c r="B167" s="21" t="s">
        <v>133</v>
      </c>
      <c r="C167" s="13">
        <v>99</v>
      </c>
      <c r="D167" s="13">
        <v>99</v>
      </c>
      <c r="E167" s="13">
        <v>99</v>
      </c>
      <c r="F167" s="13"/>
      <c r="G167" s="52"/>
      <c r="H167" s="13"/>
      <c r="I167" s="13"/>
      <c r="J167" s="13"/>
      <c r="K167" s="27"/>
      <c r="L167" s="13"/>
      <c r="M167" s="13"/>
      <c r="N167" s="13"/>
      <c r="O167" s="22">
        <f t="shared" si="29"/>
        <v>297</v>
      </c>
    </row>
    <row r="168" spans="1:15" s="16" customFormat="1" ht="14.25">
      <c r="A168" s="104"/>
      <c r="B168" s="37" t="s">
        <v>30</v>
      </c>
      <c r="C168" s="13">
        <v>118</v>
      </c>
      <c r="D168" s="13">
        <v>118</v>
      </c>
      <c r="E168" s="13">
        <v>118</v>
      </c>
      <c r="F168" s="13"/>
      <c r="G168" s="52"/>
      <c r="H168" s="13"/>
      <c r="I168" s="13"/>
      <c r="J168" s="13"/>
      <c r="K168" s="27"/>
      <c r="L168" s="13"/>
      <c r="M168" s="13"/>
      <c r="N168" s="13"/>
      <c r="O168" s="22">
        <f t="shared" si="29"/>
        <v>354</v>
      </c>
    </row>
    <row r="169" ht="14.25"/>
    <row r="170" ht="14.25"/>
    <row r="171" spans="1:15" s="16" customFormat="1" ht="22.5" customHeight="1">
      <c r="A171" s="105" t="s">
        <v>55</v>
      </c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1:15" s="16" customFormat="1" ht="26.25" customHeight="1">
      <c r="A172" s="17"/>
      <c r="B172" s="18"/>
      <c r="C172" s="19" t="s">
        <v>31</v>
      </c>
      <c r="D172" s="19" t="s">
        <v>32</v>
      </c>
      <c r="E172" s="19" t="s">
        <v>33</v>
      </c>
      <c r="F172" s="19" t="s">
        <v>34</v>
      </c>
      <c r="G172" s="19" t="s">
        <v>35</v>
      </c>
      <c r="H172" s="19" t="s">
        <v>36</v>
      </c>
      <c r="I172" s="19" t="s">
        <v>37</v>
      </c>
      <c r="J172" s="19" t="s">
        <v>38</v>
      </c>
      <c r="K172" s="19" t="s">
        <v>39</v>
      </c>
      <c r="L172" s="19" t="s">
        <v>40</v>
      </c>
      <c r="M172" s="19" t="s">
        <v>41</v>
      </c>
      <c r="N172" s="19" t="s">
        <v>42</v>
      </c>
      <c r="O172" s="19" t="s">
        <v>43</v>
      </c>
    </row>
    <row r="173" spans="1:15" s="16" customFormat="1" ht="30">
      <c r="A173" s="12">
        <v>1</v>
      </c>
      <c r="B173" s="46" t="s">
        <v>126</v>
      </c>
      <c r="C173" s="91">
        <v>0</v>
      </c>
      <c r="D173" s="91">
        <v>0</v>
      </c>
      <c r="E173" s="91">
        <v>0</v>
      </c>
      <c r="F173" s="13"/>
      <c r="G173" s="13"/>
      <c r="H173" s="13"/>
      <c r="I173" s="13"/>
      <c r="J173" s="13"/>
      <c r="K173" s="27"/>
      <c r="L173" s="13"/>
      <c r="M173" s="13"/>
      <c r="N173" s="13"/>
      <c r="O173" s="12">
        <f>SUM(C173:N173)</f>
        <v>0</v>
      </c>
    </row>
    <row r="174" spans="1:15" s="16" customFormat="1" ht="30">
      <c r="A174" s="12">
        <v>2</v>
      </c>
      <c r="B174" s="58" t="s">
        <v>101</v>
      </c>
      <c r="C174" s="91">
        <v>0</v>
      </c>
      <c r="D174" s="91">
        <v>0</v>
      </c>
      <c r="E174" s="91">
        <v>0</v>
      </c>
      <c r="F174" s="13"/>
      <c r="G174" s="13"/>
      <c r="H174" s="13"/>
      <c r="I174" s="13"/>
      <c r="J174" s="13"/>
      <c r="K174" s="27"/>
      <c r="L174" s="13"/>
      <c r="M174" s="13"/>
      <c r="N174" s="13"/>
      <c r="O174" s="12">
        <f aca="true" t="shared" si="30" ref="O174:O227">SUM(C174:N174)</f>
        <v>0</v>
      </c>
    </row>
    <row r="175" spans="1:15" s="16" customFormat="1" ht="15">
      <c r="A175" s="12">
        <v>3</v>
      </c>
      <c r="B175" s="58" t="s">
        <v>2</v>
      </c>
      <c r="C175" s="91">
        <v>2</v>
      </c>
      <c r="D175" s="91">
        <v>1</v>
      </c>
      <c r="E175" s="91">
        <v>1</v>
      </c>
      <c r="F175" s="13"/>
      <c r="G175" s="13"/>
      <c r="H175" s="13"/>
      <c r="I175" s="13"/>
      <c r="J175" s="13"/>
      <c r="K175" s="27"/>
      <c r="L175" s="13"/>
      <c r="M175" s="13"/>
      <c r="N175" s="13"/>
      <c r="O175" s="12">
        <f t="shared" si="30"/>
        <v>4</v>
      </c>
    </row>
    <row r="176" spans="1:15" s="16" customFormat="1" ht="15">
      <c r="A176" s="12">
        <v>4</v>
      </c>
      <c r="B176" s="58" t="s">
        <v>3</v>
      </c>
      <c r="C176" s="91">
        <v>0</v>
      </c>
      <c r="D176" s="91">
        <v>0</v>
      </c>
      <c r="E176" s="91">
        <v>0</v>
      </c>
      <c r="F176" s="13"/>
      <c r="G176" s="13"/>
      <c r="H176" s="13"/>
      <c r="I176" s="13"/>
      <c r="J176" s="13"/>
      <c r="K176" s="27"/>
      <c r="L176" s="13"/>
      <c r="M176" s="13"/>
      <c r="N176" s="13"/>
      <c r="O176" s="12">
        <f t="shared" si="30"/>
        <v>0</v>
      </c>
    </row>
    <row r="177" spans="1:15" s="16" customFormat="1" ht="15">
      <c r="A177" s="12">
        <v>5</v>
      </c>
      <c r="B177" s="58" t="s">
        <v>4</v>
      </c>
      <c r="C177" s="91">
        <v>6</v>
      </c>
      <c r="D177" s="91">
        <v>0</v>
      </c>
      <c r="E177" s="91">
        <v>0</v>
      </c>
      <c r="F177" s="13"/>
      <c r="G177" s="13"/>
      <c r="H177" s="13"/>
      <c r="I177" s="13"/>
      <c r="J177" s="13"/>
      <c r="K177" s="27"/>
      <c r="L177" s="13"/>
      <c r="M177" s="13"/>
      <c r="N177" s="13"/>
      <c r="O177" s="12">
        <f t="shared" si="30"/>
        <v>6</v>
      </c>
    </row>
    <row r="178" spans="1:15" s="16" customFormat="1" ht="15">
      <c r="A178" s="12">
        <v>6</v>
      </c>
      <c r="B178" s="58" t="s">
        <v>5</v>
      </c>
      <c r="C178" s="91">
        <v>1</v>
      </c>
      <c r="D178" s="91">
        <v>0</v>
      </c>
      <c r="E178" s="91">
        <v>1</v>
      </c>
      <c r="F178" s="13"/>
      <c r="G178" s="13"/>
      <c r="H178" s="13"/>
      <c r="I178" s="13"/>
      <c r="J178" s="13"/>
      <c r="K178" s="27"/>
      <c r="L178" s="13"/>
      <c r="M178" s="13"/>
      <c r="N178" s="13"/>
      <c r="O178" s="12">
        <f t="shared" si="30"/>
        <v>2</v>
      </c>
    </row>
    <row r="179" spans="1:15" s="16" customFormat="1" ht="15">
      <c r="A179" s="12">
        <v>7</v>
      </c>
      <c r="B179" s="58" t="s">
        <v>6</v>
      </c>
      <c r="C179" s="91">
        <v>3</v>
      </c>
      <c r="D179" s="91">
        <v>4</v>
      </c>
      <c r="E179" s="91">
        <v>8</v>
      </c>
      <c r="F179" s="13"/>
      <c r="G179" s="13"/>
      <c r="H179" s="13"/>
      <c r="I179" s="13"/>
      <c r="J179" s="13"/>
      <c r="K179" s="27"/>
      <c r="L179" s="13"/>
      <c r="M179" s="13"/>
      <c r="N179" s="13"/>
      <c r="O179" s="12">
        <f t="shared" si="30"/>
        <v>15</v>
      </c>
    </row>
    <row r="180" spans="1:15" s="16" customFormat="1" ht="15">
      <c r="A180" s="12">
        <v>8</v>
      </c>
      <c r="B180" s="58" t="s">
        <v>102</v>
      </c>
      <c r="C180" s="91">
        <v>0</v>
      </c>
      <c r="D180" s="91">
        <v>0</v>
      </c>
      <c r="E180" s="91">
        <v>0</v>
      </c>
      <c r="F180" s="13"/>
      <c r="G180" s="13"/>
      <c r="H180" s="13"/>
      <c r="I180" s="13"/>
      <c r="J180" s="13"/>
      <c r="K180" s="27"/>
      <c r="L180" s="13"/>
      <c r="M180" s="13"/>
      <c r="N180" s="13"/>
      <c r="O180" s="12">
        <f t="shared" si="30"/>
        <v>0</v>
      </c>
    </row>
    <row r="181" spans="1:15" s="16" customFormat="1" ht="15">
      <c r="A181" s="104">
        <v>9</v>
      </c>
      <c r="B181" s="46" t="s">
        <v>44</v>
      </c>
      <c r="C181" s="91">
        <v>1</v>
      </c>
      <c r="D181" s="91">
        <v>0</v>
      </c>
      <c r="E181" s="91">
        <v>0</v>
      </c>
      <c r="F181" s="13"/>
      <c r="G181" s="13"/>
      <c r="H181" s="13"/>
      <c r="I181" s="13"/>
      <c r="J181" s="13"/>
      <c r="K181" s="27"/>
      <c r="L181" s="13"/>
      <c r="M181" s="13"/>
      <c r="N181" s="13"/>
      <c r="O181" s="12">
        <f t="shared" si="30"/>
        <v>1</v>
      </c>
    </row>
    <row r="182" spans="1:15" s="16" customFormat="1" ht="15">
      <c r="A182" s="104"/>
      <c r="B182" s="59" t="s">
        <v>7</v>
      </c>
      <c r="C182" s="13">
        <v>0</v>
      </c>
      <c r="D182" s="13">
        <v>0</v>
      </c>
      <c r="E182" s="13">
        <v>0</v>
      </c>
      <c r="F182" s="13"/>
      <c r="G182" s="13"/>
      <c r="H182" s="13"/>
      <c r="I182" s="13"/>
      <c r="J182" s="13"/>
      <c r="K182" s="27"/>
      <c r="L182" s="13"/>
      <c r="M182" s="13"/>
      <c r="N182" s="13"/>
      <c r="O182" s="12">
        <f t="shared" si="30"/>
        <v>0</v>
      </c>
    </row>
    <row r="183" spans="1:15" s="16" customFormat="1" ht="15">
      <c r="A183" s="104"/>
      <c r="B183" s="59" t="s">
        <v>8</v>
      </c>
      <c r="C183" s="13">
        <v>1</v>
      </c>
      <c r="D183" s="13">
        <v>0</v>
      </c>
      <c r="E183" s="13">
        <v>0</v>
      </c>
      <c r="F183" s="13"/>
      <c r="G183" s="13"/>
      <c r="H183" s="13"/>
      <c r="I183" s="13"/>
      <c r="J183" s="13"/>
      <c r="K183" s="27"/>
      <c r="L183" s="13"/>
      <c r="M183" s="13"/>
      <c r="N183" s="13"/>
      <c r="O183" s="12">
        <f t="shared" si="30"/>
        <v>1</v>
      </c>
    </row>
    <row r="184" spans="1:15" s="16" customFormat="1" ht="30">
      <c r="A184" s="12">
        <v>10</v>
      </c>
      <c r="B184" s="46" t="s">
        <v>114</v>
      </c>
      <c r="C184" s="91">
        <v>1</v>
      </c>
      <c r="D184" s="91">
        <v>0</v>
      </c>
      <c r="E184" s="91">
        <v>0</v>
      </c>
      <c r="F184" s="13"/>
      <c r="G184" s="13"/>
      <c r="H184" s="13"/>
      <c r="I184" s="13"/>
      <c r="J184" s="13"/>
      <c r="K184" s="27"/>
      <c r="L184" s="13"/>
      <c r="M184" s="13"/>
      <c r="N184" s="13"/>
      <c r="O184" s="12">
        <f t="shared" si="30"/>
        <v>1</v>
      </c>
    </row>
    <row r="185" spans="1:15" s="16" customFormat="1" ht="45">
      <c r="A185" s="12">
        <v>11</v>
      </c>
      <c r="B185" s="58" t="s">
        <v>104</v>
      </c>
      <c r="C185" s="91">
        <v>1</v>
      </c>
      <c r="D185" s="91">
        <v>0</v>
      </c>
      <c r="E185" s="91">
        <v>0</v>
      </c>
      <c r="F185" s="13"/>
      <c r="G185" s="13"/>
      <c r="H185" s="13"/>
      <c r="I185" s="13"/>
      <c r="J185" s="13"/>
      <c r="K185" s="27"/>
      <c r="L185" s="13"/>
      <c r="M185" s="13"/>
      <c r="N185" s="13"/>
      <c r="O185" s="12">
        <f t="shared" si="30"/>
        <v>1</v>
      </c>
    </row>
    <row r="186" spans="1:15" s="16" customFormat="1" ht="30">
      <c r="A186" s="12">
        <v>12</v>
      </c>
      <c r="B186" s="46" t="s">
        <v>127</v>
      </c>
      <c r="C186" s="91">
        <v>0</v>
      </c>
      <c r="D186" s="91">
        <v>0</v>
      </c>
      <c r="E186" s="91">
        <v>1</v>
      </c>
      <c r="F186" s="13"/>
      <c r="G186" s="13"/>
      <c r="H186" s="13"/>
      <c r="I186" s="13"/>
      <c r="J186" s="13"/>
      <c r="K186" s="27"/>
      <c r="L186" s="13"/>
      <c r="M186" s="13"/>
      <c r="N186" s="13"/>
      <c r="O186" s="22"/>
    </row>
    <row r="187" spans="1:15" s="16" customFormat="1" ht="15">
      <c r="A187" s="12">
        <v>13</v>
      </c>
      <c r="B187" s="58" t="s">
        <v>9</v>
      </c>
      <c r="C187" s="91">
        <v>0</v>
      </c>
      <c r="D187" s="91">
        <v>0</v>
      </c>
      <c r="E187" s="91">
        <v>0</v>
      </c>
      <c r="F187" s="13"/>
      <c r="G187" s="13"/>
      <c r="H187" s="13"/>
      <c r="I187" s="13"/>
      <c r="J187" s="13"/>
      <c r="K187" s="27"/>
      <c r="L187" s="13"/>
      <c r="M187" s="13"/>
      <c r="N187" s="13"/>
      <c r="O187" s="12">
        <f t="shared" si="30"/>
        <v>0</v>
      </c>
    </row>
    <row r="188" spans="1:15" s="16" customFormat="1" ht="15">
      <c r="A188" s="12">
        <v>14</v>
      </c>
      <c r="B188" s="58" t="s">
        <v>10</v>
      </c>
      <c r="C188" s="91">
        <v>0</v>
      </c>
      <c r="D188" s="91">
        <v>0</v>
      </c>
      <c r="E188" s="91">
        <v>0</v>
      </c>
      <c r="F188" s="13"/>
      <c r="G188" s="13"/>
      <c r="H188" s="13"/>
      <c r="I188" s="13"/>
      <c r="J188" s="13"/>
      <c r="K188" s="27"/>
      <c r="L188" s="13"/>
      <c r="M188" s="13"/>
      <c r="N188" s="13"/>
      <c r="O188" s="12">
        <f t="shared" si="30"/>
        <v>0</v>
      </c>
    </row>
    <row r="189" spans="1:15" s="16" customFormat="1" ht="15">
      <c r="A189" s="12">
        <v>15</v>
      </c>
      <c r="B189" s="58" t="s">
        <v>11</v>
      </c>
      <c r="C189" s="91">
        <v>0</v>
      </c>
      <c r="D189" s="91">
        <v>0</v>
      </c>
      <c r="E189" s="91">
        <v>0</v>
      </c>
      <c r="F189" s="13"/>
      <c r="G189" s="13"/>
      <c r="H189" s="13"/>
      <c r="I189" s="13"/>
      <c r="J189" s="13"/>
      <c r="K189" s="27"/>
      <c r="L189" s="13"/>
      <c r="M189" s="13"/>
      <c r="N189" s="13"/>
      <c r="O189" s="12">
        <f t="shared" si="30"/>
        <v>0</v>
      </c>
    </row>
    <row r="190" spans="1:15" s="16" customFormat="1" ht="15">
      <c r="A190" s="12">
        <v>16</v>
      </c>
      <c r="B190" s="58" t="s">
        <v>12</v>
      </c>
      <c r="C190" s="91">
        <v>0</v>
      </c>
      <c r="D190" s="91">
        <v>0</v>
      </c>
      <c r="E190" s="91">
        <v>0</v>
      </c>
      <c r="F190" s="13"/>
      <c r="G190" s="13"/>
      <c r="H190" s="13"/>
      <c r="I190" s="13"/>
      <c r="J190" s="13"/>
      <c r="K190" s="27"/>
      <c r="L190" s="13"/>
      <c r="M190" s="13"/>
      <c r="N190" s="13"/>
      <c r="O190" s="12">
        <f t="shared" si="30"/>
        <v>0</v>
      </c>
    </row>
    <row r="191" spans="1:15" s="16" customFormat="1" ht="15">
      <c r="A191" s="12">
        <v>17</v>
      </c>
      <c r="B191" s="58" t="s">
        <v>13</v>
      </c>
      <c r="C191" s="91">
        <v>0</v>
      </c>
      <c r="D191" s="91">
        <v>0</v>
      </c>
      <c r="E191" s="91">
        <v>0</v>
      </c>
      <c r="F191" s="13"/>
      <c r="G191" s="13"/>
      <c r="H191" s="13"/>
      <c r="I191" s="13"/>
      <c r="J191" s="13"/>
      <c r="K191" s="27"/>
      <c r="L191" s="13"/>
      <c r="M191" s="13"/>
      <c r="N191" s="13"/>
      <c r="O191" s="12">
        <f t="shared" si="30"/>
        <v>0</v>
      </c>
    </row>
    <row r="192" spans="1:15" s="16" customFormat="1" ht="30">
      <c r="A192" s="12">
        <v>18</v>
      </c>
      <c r="B192" s="58" t="s">
        <v>14</v>
      </c>
      <c r="C192" s="91">
        <v>0</v>
      </c>
      <c r="D192" s="91">
        <v>0</v>
      </c>
      <c r="E192" s="91">
        <v>0</v>
      </c>
      <c r="F192" s="13"/>
      <c r="G192" s="13"/>
      <c r="H192" s="13"/>
      <c r="I192" s="13"/>
      <c r="J192" s="13"/>
      <c r="K192" s="27"/>
      <c r="L192" s="13"/>
      <c r="M192" s="13"/>
      <c r="N192" s="13"/>
      <c r="O192" s="12">
        <f t="shared" si="30"/>
        <v>0</v>
      </c>
    </row>
    <row r="193" spans="1:15" s="16" customFormat="1" ht="30">
      <c r="A193" s="12">
        <v>19</v>
      </c>
      <c r="B193" s="58" t="s">
        <v>15</v>
      </c>
      <c r="C193" s="91">
        <v>0</v>
      </c>
      <c r="D193" s="91">
        <v>1</v>
      </c>
      <c r="E193" s="91">
        <v>0</v>
      </c>
      <c r="F193" s="13"/>
      <c r="G193" s="13"/>
      <c r="H193" s="13"/>
      <c r="I193" s="13"/>
      <c r="J193" s="13"/>
      <c r="K193" s="27"/>
      <c r="L193" s="13"/>
      <c r="M193" s="13"/>
      <c r="N193" s="13"/>
      <c r="O193" s="12">
        <f t="shared" si="30"/>
        <v>1</v>
      </c>
    </row>
    <row r="194" spans="1:15" s="16" customFormat="1" ht="18" customHeight="1">
      <c r="A194" s="12">
        <v>20</v>
      </c>
      <c r="B194" s="58" t="s">
        <v>16</v>
      </c>
      <c r="C194" s="91">
        <v>0</v>
      </c>
      <c r="D194" s="91">
        <v>0</v>
      </c>
      <c r="E194" s="91">
        <v>0</v>
      </c>
      <c r="F194" s="13"/>
      <c r="G194" s="13"/>
      <c r="H194" s="13"/>
      <c r="I194" s="13"/>
      <c r="J194" s="13"/>
      <c r="K194" s="27"/>
      <c r="L194" s="13"/>
      <c r="M194" s="13"/>
      <c r="N194" s="13"/>
      <c r="O194" s="12">
        <f t="shared" si="30"/>
        <v>0</v>
      </c>
    </row>
    <row r="195" spans="1:15" s="16" customFormat="1" ht="15">
      <c r="A195" s="12">
        <v>21</v>
      </c>
      <c r="B195" s="58" t="s">
        <v>17</v>
      </c>
      <c r="C195" s="91">
        <v>0</v>
      </c>
      <c r="D195" s="91">
        <v>0</v>
      </c>
      <c r="E195" s="91">
        <v>0</v>
      </c>
      <c r="F195" s="13"/>
      <c r="G195" s="13"/>
      <c r="H195" s="13"/>
      <c r="I195" s="13"/>
      <c r="J195" s="13"/>
      <c r="K195" s="27"/>
      <c r="L195" s="13"/>
      <c r="M195" s="13"/>
      <c r="N195" s="13"/>
      <c r="O195" s="12">
        <f t="shared" si="30"/>
        <v>0</v>
      </c>
    </row>
    <row r="196" spans="1:15" s="16" customFormat="1" ht="15">
      <c r="A196" s="12">
        <v>22</v>
      </c>
      <c r="B196" s="58" t="s">
        <v>18</v>
      </c>
      <c r="C196" s="91">
        <v>0</v>
      </c>
      <c r="D196" s="91">
        <v>0</v>
      </c>
      <c r="E196" s="91">
        <v>0</v>
      </c>
      <c r="F196" s="13"/>
      <c r="G196" s="13"/>
      <c r="H196" s="13"/>
      <c r="I196" s="13"/>
      <c r="J196" s="13"/>
      <c r="K196" s="27"/>
      <c r="L196" s="13"/>
      <c r="M196" s="13"/>
      <c r="N196" s="13"/>
      <c r="O196" s="12">
        <f t="shared" si="30"/>
        <v>0</v>
      </c>
    </row>
    <row r="197" spans="1:15" s="16" customFormat="1" ht="15">
      <c r="A197" s="12">
        <v>23</v>
      </c>
      <c r="B197" s="58" t="s">
        <v>105</v>
      </c>
      <c r="C197" s="91">
        <v>0</v>
      </c>
      <c r="D197" s="91">
        <v>0</v>
      </c>
      <c r="E197" s="91">
        <v>0</v>
      </c>
      <c r="F197" s="13"/>
      <c r="G197" s="13"/>
      <c r="H197" s="13"/>
      <c r="I197" s="13"/>
      <c r="J197" s="13"/>
      <c r="K197" s="27"/>
      <c r="L197" s="13"/>
      <c r="M197" s="13"/>
      <c r="N197" s="13"/>
      <c r="O197" s="12">
        <f t="shared" si="30"/>
        <v>0</v>
      </c>
    </row>
    <row r="198" spans="1:15" s="16" customFormat="1" ht="18.75" customHeight="1">
      <c r="A198" s="104">
        <v>24</v>
      </c>
      <c r="B198" s="58" t="s">
        <v>20</v>
      </c>
      <c r="C198" s="91">
        <v>0</v>
      </c>
      <c r="D198" s="91">
        <v>0</v>
      </c>
      <c r="E198" s="91">
        <v>0</v>
      </c>
      <c r="F198" s="13"/>
      <c r="G198" s="13"/>
      <c r="H198" s="13"/>
      <c r="I198" s="13"/>
      <c r="J198" s="13"/>
      <c r="K198" s="27"/>
      <c r="L198" s="13"/>
      <c r="M198" s="13"/>
      <c r="N198" s="13"/>
      <c r="O198" s="12">
        <f t="shared" si="30"/>
        <v>0</v>
      </c>
    </row>
    <row r="199" spans="1:15" s="16" customFormat="1" ht="15">
      <c r="A199" s="104"/>
      <c r="B199" s="59" t="s">
        <v>21</v>
      </c>
      <c r="C199" s="13">
        <v>0</v>
      </c>
      <c r="D199" s="13">
        <v>0</v>
      </c>
      <c r="E199" s="13">
        <v>0</v>
      </c>
      <c r="F199" s="13"/>
      <c r="G199" s="13"/>
      <c r="H199" s="13"/>
      <c r="I199" s="13"/>
      <c r="J199" s="13"/>
      <c r="K199" s="27"/>
      <c r="L199" s="13"/>
      <c r="M199" s="13"/>
      <c r="N199" s="13"/>
      <c r="O199" s="12">
        <f t="shared" si="30"/>
        <v>0</v>
      </c>
    </row>
    <row r="200" spans="1:15" s="16" customFormat="1" ht="15">
      <c r="A200" s="104"/>
      <c r="B200" s="59" t="s">
        <v>22</v>
      </c>
      <c r="C200" s="13">
        <v>0</v>
      </c>
      <c r="D200" s="13">
        <v>0</v>
      </c>
      <c r="E200" s="13">
        <v>0</v>
      </c>
      <c r="F200" s="13"/>
      <c r="G200" s="13"/>
      <c r="H200" s="13"/>
      <c r="I200" s="13"/>
      <c r="J200" s="13"/>
      <c r="K200" s="27"/>
      <c r="L200" s="13"/>
      <c r="M200" s="13"/>
      <c r="N200" s="13"/>
      <c r="O200" s="12">
        <f t="shared" si="30"/>
        <v>0</v>
      </c>
    </row>
    <row r="201" spans="1:15" s="16" customFormat="1" ht="15">
      <c r="A201" s="104"/>
      <c r="B201" s="59" t="s">
        <v>23</v>
      </c>
      <c r="C201" s="13">
        <v>0</v>
      </c>
      <c r="D201" s="13">
        <v>0</v>
      </c>
      <c r="E201" s="13">
        <v>0</v>
      </c>
      <c r="F201" s="13"/>
      <c r="G201" s="13"/>
      <c r="H201" s="13"/>
      <c r="I201" s="13"/>
      <c r="J201" s="13"/>
      <c r="K201" s="27"/>
      <c r="L201" s="13"/>
      <c r="M201" s="13"/>
      <c r="N201" s="13"/>
      <c r="O201" s="12">
        <f t="shared" si="30"/>
        <v>0</v>
      </c>
    </row>
    <row r="202" spans="1:15" s="16" customFormat="1" ht="15">
      <c r="A202" s="12">
        <v>25</v>
      </c>
      <c r="B202" s="58" t="s">
        <v>24</v>
      </c>
      <c r="C202" s="91">
        <v>0</v>
      </c>
      <c r="D202" s="91">
        <v>0</v>
      </c>
      <c r="E202" s="91">
        <v>0</v>
      </c>
      <c r="F202" s="13"/>
      <c r="G202" s="13"/>
      <c r="H202" s="13"/>
      <c r="I202" s="13"/>
      <c r="J202" s="13"/>
      <c r="K202" s="27"/>
      <c r="L202" s="13"/>
      <c r="M202" s="13"/>
      <c r="N202" s="13"/>
      <c r="O202" s="12">
        <f t="shared" si="30"/>
        <v>0</v>
      </c>
    </row>
    <row r="203" spans="1:15" s="16" customFormat="1" ht="15">
      <c r="A203" s="104">
        <v>26</v>
      </c>
      <c r="B203" s="58" t="s">
        <v>25</v>
      </c>
      <c r="C203" s="91">
        <v>0</v>
      </c>
      <c r="D203" s="91">
        <v>0</v>
      </c>
      <c r="E203" s="91">
        <v>0</v>
      </c>
      <c r="F203" s="13"/>
      <c r="G203" s="13"/>
      <c r="H203" s="13"/>
      <c r="I203" s="13"/>
      <c r="J203" s="13"/>
      <c r="K203" s="27"/>
      <c r="L203" s="13"/>
      <c r="M203" s="13"/>
      <c r="N203" s="13"/>
      <c r="O203" s="12">
        <f t="shared" si="30"/>
        <v>0</v>
      </c>
    </row>
    <row r="204" spans="1:15" s="16" customFormat="1" ht="15">
      <c r="A204" s="104"/>
      <c r="B204" s="59" t="s">
        <v>26</v>
      </c>
      <c r="C204" s="13">
        <v>0</v>
      </c>
      <c r="D204" s="13">
        <v>0</v>
      </c>
      <c r="E204" s="13">
        <v>0</v>
      </c>
      <c r="F204" s="13"/>
      <c r="G204" s="13"/>
      <c r="H204" s="13"/>
      <c r="I204" s="13"/>
      <c r="J204" s="13"/>
      <c r="K204" s="27"/>
      <c r="L204" s="13"/>
      <c r="M204" s="13"/>
      <c r="N204" s="13"/>
      <c r="O204" s="12">
        <f t="shared" si="30"/>
        <v>0</v>
      </c>
    </row>
    <row r="205" spans="1:15" s="16" customFormat="1" ht="15">
      <c r="A205" s="104"/>
      <c r="B205" s="59" t="s">
        <v>27</v>
      </c>
      <c r="C205" s="13">
        <v>0</v>
      </c>
      <c r="D205" s="13">
        <v>0</v>
      </c>
      <c r="E205" s="13">
        <v>0</v>
      </c>
      <c r="F205" s="13"/>
      <c r="G205" s="13"/>
      <c r="H205" s="13"/>
      <c r="I205" s="13"/>
      <c r="J205" s="13"/>
      <c r="K205" s="27"/>
      <c r="L205" s="13"/>
      <c r="M205" s="13"/>
      <c r="N205" s="13"/>
      <c r="O205" s="12">
        <f t="shared" si="30"/>
        <v>0</v>
      </c>
    </row>
    <row r="206" spans="1:15" s="16" customFormat="1" ht="15">
      <c r="A206" s="12">
        <v>27</v>
      </c>
      <c r="B206" s="58" t="s">
        <v>28</v>
      </c>
      <c r="C206" s="91">
        <v>0</v>
      </c>
      <c r="D206" s="91">
        <v>0</v>
      </c>
      <c r="E206" s="91">
        <v>1</v>
      </c>
      <c r="F206" s="13"/>
      <c r="G206" s="13"/>
      <c r="H206" s="13"/>
      <c r="I206" s="13"/>
      <c r="J206" s="13"/>
      <c r="K206" s="27"/>
      <c r="L206" s="13"/>
      <c r="M206" s="13"/>
      <c r="N206" s="13"/>
      <c r="O206" s="12">
        <f t="shared" si="30"/>
        <v>1</v>
      </c>
    </row>
    <row r="207" spans="1:15" s="16" customFormat="1" ht="15">
      <c r="A207" s="12">
        <v>28</v>
      </c>
      <c r="B207" s="58" t="s">
        <v>29</v>
      </c>
      <c r="C207" s="91">
        <v>0</v>
      </c>
      <c r="D207" s="91">
        <v>0</v>
      </c>
      <c r="E207" s="91">
        <v>0</v>
      </c>
      <c r="F207" s="13"/>
      <c r="G207" s="13"/>
      <c r="H207" s="13"/>
      <c r="I207" s="13"/>
      <c r="J207" s="13"/>
      <c r="K207" s="27"/>
      <c r="L207" s="13"/>
      <c r="M207" s="13"/>
      <c r="N207" s="13"/>
      <c r="O207" s="12">
        <f t="shared" si="30"/>
        <v>0</v>
      </c>
    </row>
    <row r="208" spans="1:15" s="16" customFormat="1" ht="15">
      <c r="A208" s="104">
        <v>29</v>
      </c>
      <c r="B208" s="60" t="s">
        <v>50</v>
      </c>
      <c r="C208" s="91">
        <v>1</v>
      </c>
      <c r="D208" s="91">
        <v>0</v>
      </c>
      <c r="E208" s="91">
        <v>0</v>
      </c>
      <c r="F208" s="13"/>
      <c r="G208" s="13"/>
      <c r="H208" s="13"/>
      <c r="I208" s="13"/>
      <c r="J208" s="13"/>
      <c r="K208" s="27"/>
      <c r="L208" s="13"/>
      <c r="M208" s="13"/>
      <c r="N208" s="13"/>
      <c r="O208" s="12">
        <f t="shared" si="30"/>
        <v>1</v>
      </c>
    </row>
    <row r="209" spans="1:15" s="16" customFormat="1" ht="15">
      <c r="A209" s="104"/>
      <c r="B209" s="142" t="s">
        <v>106</v>
      </c>
      <c r="C209" s="13">
        <v>0</v>
      </c>
      <c r="D209" s="13">
        <v>0</v>
      </c>
      <c r="E209" s="13">
        <v>0</v>
      </c>
      <c r="F209" s="13"/>
      <c r="G209" s="13"/>
      <c r="H209" s="13"/>
      <c r="I209" s="13"/>
      <c r="J209" s="13"/>
      <c r="K209" s="27"/>
      <c r="L209" s="13"/>
      <c r="M209" s="13"/>
      <c r="N209" s="13"/>
      <c r="O209" s="12">
        <f t="shared" si="30"/>
        <v>0</v>
      </c>
    </row>
    <row r="210" spans="1:15" s="16" customFormat="1" ht="15">
      <c r="A210" s="104"/>
      <c r="B210" s="142" t="s">
        <v>107</v>
      </c>
      <c r="C210" s="13">
        <v>0</v>
      </c>
      <c r="D210" s="13">
        <v>0</v>
      </c>
      <c r="E210" s="13">
        <v>0</v>
      </c>
      <c r="F210" s="13"/>
      <c r="G210" s="13"/>
      <c r="H210" s="13"/>
      <c r="I210" s="13"/>
      <c r="J210" s="13"/>
      <c r="K210" s="27"/>
      <c r="L210" s="13"/>
      <c r="M210" s="13"/>
      <c r="N210" s="13"/>
      <c r="O210" s="12">
        <f t="shared" si="30"/>
        <v>0</v>
      </c>
    </row>
    <row r="211" spans="1:15" s="16" customFormat="1" ht="15">
      <c r="A211" s="104"/>
      <c r="B211" s="142" t="s">
        <v>108</v>
      </c>
      <c r="C211" s="13">
        <v>0</v>
      </c>
      <c r="D211" s="13">
        <v>0</v>
      </c>
      <c r="E211" s="13">
        <v>0</v>
      </c>
      <c r="F211" s="13"/>
      <c r="G211" s="13"/>
      <c r="H211" s="13"/>
      <c r="I211" s="13"/>
      <c r="J211" s="13"/>
      <c r="K211" s="27"/>
      <c r="L211" s="13"/>
      <c r="M211" s="13"/>
      <c r="N211" s="13"/>
      <c r="O211" s="12">
        <f t="shared" si="30"/>
        <v>0</v>
      </c>
    </row>
    <row r="212" spans="1:15" s="16" customFormat="1" ht="15">
      <c r="A212" s="104"/>
      <c r="B212" s="142" t="s">
        <v>109</v>
      </c>
      <c r="C212" s="13">
        <v>0</v>
      </c>
      <c r="D212" s="13">
        <v>0</v>
      </c>
      <c r="E212" s="13">
        <v>0</v>
      </c>
      <c r="F212" s="13"/>
      <c r="G212" s="13"/>
      <c r="H212" s="13"/>
      <c r="I212" s="13"/>
      <c r="J212" s="13"/>
      <c r="K212" s="27"/>
      <c r="L212" s="13"/>
      <c r="M212" s="13"/>
      <c r="N212" s="13"/>
      <c r="O212" s="12">
        <f t="shared" si="30"/>
        <v>0</v>
      </c>
    </row>
    <row r="213" spans="1:15" s="16" customFormat="1" ht="15">
      <c r="A213" s="104"/>
      <c r="B213" s="142" t="s">
        <v>110</v>
      </c>
      <c r="C213" s="13">
        <v>0</v>
      </c>
      <c r="D213" s="13">
        <v>0</v>
      </c>
      <c r="E213" s="13">
        <v>0</v>
      </c>
      <c r="F213" s="13"/>
      <c r="G213" s="13"/>
      <c r="H213" s="13"/>
      <c r="I213" s="13"/>
      <c r="J213" s="13"/>
      <c r="K213" s="27"/>
      <c r="L213" s="13"/>
      <c r="M213" s="13"/>
      <c r="N213" s="13"/>
      <c r="O213" s="12">
        <f t="shared" si="30"/>
        <v>0</v>
      </c>
    </row>
    <row r="214" spans="1:15" s="16" customFormat="1" ht="15">
      <c r="A214" s="104"/>
      <c r="B214" s="142" t="s">
        <v>111</v>
      </c>
      <c r="C214" s="13">
        <v>0</v>
      </c>
      <c r="D214" s="13">
        <v>0</v>
      </c>
      <c r="E214" s="13">
        <v>0</v>
      </c>
      <c r="F214" s="13"/>
      <c r="G214" s="13"/>
      <c r="H214" s="13"/>
      <c r="I214" s="13"/>
      <c r="J214" s="13"/>
      <c r="K214" s="27"/>
      <c r="L214" s="13"/>
      <c r="M214" s="13"/>
      <c r="N214" s="13"/>
      <c r="O214" s="12">
        <f t="shared" si="30"/>
        <v>0</v>
      </c>
    </row>
    <row r="215" spans="1:15" s="16" customFormat="1" ht="15">
      <c r="A215" s="104"/>
      <c r="B215" s="142" t="s">
        <v>112</v>
      </c>
      <c r="C215" s="13">
        <v>0</v>
      </c>
      <c r="D215" s="13">
        <v>0</v>
      </c>
      <c r="E215" s="13">
        <v>0</v>
      </c>
      <c r="F215" s="13"/>
      <c r="G215" s="13"/>
      <c r="H215" s="13"/>
      <c r="I215" s="13"/>
      <c r="J215" s="13"/>
      <c r="K215" s="27"/>
      <c r="L215" s="13"/>
      <c r="M215" s="13"/>
      <c r="N215" s="13"/>
      <c r="O215" s="12">
        <f t="shared" si="30"/>
        <v>0</v>
      </c>
    </row>
    <row r="216" spans="1:15" s="16" customFormat="1" ht="15">
      <c r="A216" s="104"/>
      <c r="B216" s="142" t="s">
        <v>113</v>
      </c>
      <c r="C216" s="13">
        <v>1</v>
      </c>
      <c r="D216" s="13">
        <v>0</v>
      </c>
      <c r="E216" s="13">
        <v>0</v>
      </c>
      <c r="F216" s="13"/>
      <c r="G216" s="13"/>
      <c r="H216" s="13"/>
      <c r="I216" s="13"/>
      <c r="J216" s="13"/>
      <c r="K216" s="27"/>
      <c r="L216" s="13"/>
      <c r="M216" s="13"/>
      <c r="N216" s="13"/>
      <c r="O216" s="12">
        <f t="shared" si="30"/>
        <v>1</v>
      </c>
    </row>
    <row r="217" spans="1:15" s="16" customFormat="1" ht="21.75" customHeight="1">
      <c r="A217" s="104">
        <v>30</v>
      </c>
      <c r="B217" s="58" t="s">
        <v>46</v>
      </c>
      <c r="C217" s="91">
        <v>24</v>
      </c>
      <c r="D217" s="91">
        <v>23</v>
      </c>
      <c r="E217" s="91">
        <v>23</v>
      </c>
      <c r="F217" s="13"/>
      <c r="G217" s="13"/>
      <c r="H217" s="13"/>
      <c r="I217" s="13"/>
      <c r="J217" s="13"/>
      <c r="K217" s="27"/>
      <c r="L217" s="13"/>
      <c r="M217" s="13"/>
      <c r="N217" s="13"/>
      <c r="O217" s="107"/>
    </row>
    <row r="218" spans="1:15" s="16" customFormat="1" ht="15.75" customHeight="1">
      <c r="A218" s="104"/>
      <c r="B218" s="21" t="s">
        <v>129</v>
      </c>
      <c r="C218" s="13">
        <v>0</v>
      </c>
      <c r="D218" s="13">
        <v>0</v>
      </c>
      <c r="E218" s="13">
        <v>0</v>
      </c>
      <c r="F218" s="13"/>
      <c r="G218" s="13"/>
      <c r="H218" s="13"/>
      <c r="I218" s="13"/>
      <c r="J218" s="13"/>
      <c r="K218" s="27"/>
      <c r="L218" s="13"/>
      <c r="M218" s="13"/>
      <c r="N218" s="13"/>
      <c r="O218" s="107"/>
    </row>
    <row r="219" spans="1:15" s="16" customFormat="1" ht="15.75" customHeight="1">
      <c r="A219" s="104"/>
      <c r="B219" s="21" t="s">
        <v>130</v>
      </c>
      <c r="C219" s="13">
        <v>8</v>
      </c>
      <c r="D219" s="13">
        <v>7</v>
      </c>
      <c r="E219" s="13">
        <v>7</v>
      </c>
      <c r="F219" s="13"/>
      <c r="G219" s="13"/>
      <c r="H219" s="13"/>
      <c r="I219" s="13"/>
      <c r="J219" s="13"/>
      <c r="K219" s="27"/>
      <c r="L219" s="13"/>
      <c r="M219" s="13"/>
      <c r="N219" s="13"/>
      <c r="O219" s="107"/>
    </row>
    <row r="220" spans="1:15" s="16" customFormat="1" ht="15.75" customHeight="1">
      <c r="A220" s="104"/>
      <c r="B220" s="21" t="s">
        <v>131</v>
      </c>
      <c r="C220" s="13">
        <v>1</v>
      </c>
      <c r="D220" s="13">
        <v>1</v>
      </c>
      <c r="E220" s="13">
        <v>1</v>
      </c>
      <c r="F220" s="13"/>
      <c r="G220" s="13"/>
      <c r="H220" s="13"/>
      <c r="I220" s="13"/>
      <c r="J220" s="13"/>
      <c r="K220" s="27"/>
      <c r="L220" s="13"/>
      <c r="M220" s="13"/>
      <c r="N220" s="13"/>
      <c r="O220" s="107"/>
    </row>
    <row r="221" spans="1:15" s="16" customFormat="1" ht="15.75" customHeight="1">
      <c r="A221" s="104"/>
      <c r="B221" s="21" t="s">
        <v>132</v>
      </c>
      <c r="C221" s="13">
        <v>6</v>
      </c>
      <c r="D221" s="13">
        <v>6</v>
      </c>
      <c r="E221" s="13">
        <v>6</v>
      </c>
      <c r="F221" s="13"/>
      <c r="G221" s="13"/>
      <c r="H221" s="13"/>
      <c r="I221" s="13"/>
      <c r="J221" s="13"/>
      <c r="K221" s="27"/>
      <c r="L221" s="13"/>
      <c r="M221" s="13"/>
      <c r="N221" s="13"/>
      <c r="O221" s="107"/>
    </row>
    <row r="222" spans="1:15" s="16" customFormat="1" ht="15.75" customHeight="1">
      <c r="A222" s="104"/>
      <c r="B222" s="21" t="s">
        <v>133</v>
      </c>
      <c r="C222" s="13">
        <v>3</v>
      </c>
      <c r="D222" s="13">
        <v>3</v>
      </c>
      <c r="E222" s="13">
        <v>3</v>
      </c>
      <c r="F222" s="13"/>
      <c r="G222" s="13"/>
      <c r="H222" s="13"/>
      <c r="I222" s="13"/>
      <c r="J222" s="13"/>
      <c r="K222" s="27"/>
      <c r="L222" s="13"/>
      <c r="M222" s="13"/>
      <c r="N222" s="13"/>
      <c r="O222" s="107"/>
    </row>
    <row r="223" spans="1:15" s="16" customFormat="1" ht="15.75" customHeight="1">
      <c r="A223" s="104"/>
      <c r="B223" s="59" t="s">
        <v>30</v>
      </c>
      <c r="C223" s="13">
        <v>6</v>
      </c>
      <c r="D223" s="13">
        <v>6</v>
      </c>
      <c r="E223" s="13">
        <v>6</v>
      </c>
      <c r="F223" s="13"/>
      <c r="G223" s="13"/>
      <c r="H223" s="13"/>
      <c r="I223" s="13"/>
      <c r="J223" s="13"/>
      <c r="K223" s="27"/>
      <c r="L223" s="13"/>
      <c r="M223" s="13"/>
      <c r="N223" s="13"/>
      <c r="O223" s="107"/>
    </row>
    <row r="224" spans="1:15" s="16" customFormat="1" ht="31.5" customHeight="1">
      <c r="A224" s="104">
        <v>31</v>
      </c>
      <c r="B224" s="58" t="s">
        <v>51</v>
      </c>
      <c r="C224" s="91">
        <v>1</v>
      </c>
      <c r="D224" s="91">
        <v>0</v>
      </c>
      <c r="E224" s="91">
        <v>0</v>
      </c>
      <c r="F224" s="13"/>
      <c r="G224" s="13"/>
      <c r="H224" s="13"/>
      <c r="I224" s="13"/>
      <c r="J224" s="13"/>
      <c r="K224" s="27"/>
      <c r="L224" s="13"/>
      <c r="M224" s="13"/>
      <c r="N224" s="13"/>
      <c r="O224" s="12">
        <f t="shared" si="30"/>
        <v>1</v>
      </c>
    </row>
    <row r="225" spans="1:15" s="16" customFormat="1" ht="35.25" customHeight="1">
      <c r="A225" s="104"/>
      <c r="B225" s="59" t="s">
        <v>52</v>
      </c>
      <c r="C225" s="13">
        <v>0</v>
      </c>
      <c r="D225" s="13">
        <v>0</v>
      </c>
      <c r="E225" s="13">
        <v>0</v>
      </c>
      <c r="F225" s="13"/>
      <c r="G225" s="13"/>
      <c r="H225" s="13"/>
      <c r="I225" s="13"/>
      <c r="J225" s="13"/>
      <c r="K225" s="27"/>
      <c r="L225" s="13"/>
      <c r="M225" s="13"/>
      <c r="N225" s="13"/>
      <c r="O225" s="12">
        <f t="shared" si="30"/>
        <v>0</v>
      </c>
    </row>
    <row r="226" spans="1:15" s="16" customFormat="1" ht="21.75" customHeight="1">
      <c r="A226" s="104"/>
      <c r="B226" s="59" t="s">
        <v>53</v>
      </c>
      <c r="C226" s="13">
        <v>0</v>
      </c>
      <c r="D226" s="13">
        <v>0</v>
      </c>
      <c r="E226" s="13">
        <v>0</v>
      </c>
      <c r="F226" s="13"/>
      <c r="G226" s="13"/>
      <c r="H226" s="13"/>
      <c r="I226" s="13"/>
      <c r="J226" s="13"/>
      <c r="K226" s="27"/>
      <c r="L226" s="13"/>
      <c r="M226" s="13"/>
      <c r="N226" s="13"/>
      <c r="O226" s="12">
        <f t="shared" si="30"/>
        <v>0</v>
      </c>
    </row>
    <row r="227" spans="1:15" s="16" customFormat="1" ht="21.75" customHeight="1">
      <c r="A227" s="104"/>
      <c r="B227" s="59" t="s">
        <v>54</v>
      </c>
      <c r="C227" s="13">
        <v>1</v>
      </c>
      <c r="D227" s="13">
        <v>0</v>
      </c>
      <c r="E227" s="13">
        <v>0</v>
      </c>
      <c r="F227" s="13"/>
      <c r="G227" s="13"/>
      <c r="H227" s="13"/>
      <c r="I227" s="13"/>
      <c r="J227" s="13"/>
      <c r="K227" s="27"/>
      <c r="L227" s="13"/>
      <c r="M227" s="13"/>
      <c r="N227" s="13"/>
      <c r="O227" s="12">
        <f t="shared" si="30"/>
        <v>1</v>
      </c>
    </row>
    <row r="228" spans="1:15" s="16" customFormat="1" ht="14.25">
      <c r="A228" s="42"/>
      <c r="B228" s="43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</row>
    <row r="229" ht="14.25"/>
  </sheetData>
  <sheetProtection/>
  <protectedRanges>
    <protectedRange sqref="AW230:AX230 AW231 AX231:AX264 AW243:AW264 AW265:AX265 AW266 AX266:AX348 AW278:AW348 AY230:IV348 A230:K262 A429:IV443 A349:IV380 A381:R394 X230:AF233 AC234:AF244 AB234:AB245 X234:AA244 AC317:AE330 AG317:AG330 AF318:AF330 X381:AB394 A347:AV348 W331:AG331 AT230:AV342 A331:V334 W332:AH342 AI317:AO342 AD381:IV394 X317:AA330 AB318:AB330 A317:R330 A335:J346 K343:AV346 K335:V342 A263:AO316 A395:IV427" name="Servidores"/>
    <protectedRange sqref="L63:N113 L118:N168 L173:N227" name="Rango1"/>
    <protectedRange sqref="W317:W330" name="Servidores_1"/>
    <protectedRange sqref="W381:W394" name="Servidores_2"/>
  </protectedRanges>
  <mergeCells count="30">
    <mergeCell ref="A153:A161"/>
    <mergeCell ref="A48:A54"/>
    <mergeCell ref="A61:O61"/>
    <mergeCell ref="A181:A183"/>
    <mergeCell ref="A126:A128"/>
    <mergeCell ref="A1:O1"/>
    <mergeCell ref="A2:O2"/>
    <mergeCell ref="A12:A14"/>
    <mergeCell ref="A55:A58"/>
    <mergeCell ref="A143:A146"/>
    <mergeCell ref="A148:A150"/>
    <mergeCell ref="A198:A201"/>
    <mergeCell ref="A29:A32"/>
    <mergeCell ref="A34:A36"/>
    <mergeCell ref="A39:A47"/>
    <mergeCell ref="A71:A73"/>
    <mergeCell ref="A88:A91"/>
    <mergeCell ref="A93:A95"/>
    <mergeCell ref="A116:O116"/>
    <mergeCell ref="A171:O171"/>
    <mergeCell ref="A162:A168"/>
    <mergeCell ref="A203:A205"/>
    <mergeCell ref="A208:A216"/>
    <mergeCell ref="A217:A223"/>
    <mergeCell ref="A224:A227"/>
    <mergeCell ref="O48:O54"/>
    <mergeCell ref="O107:O113"/>
    <mergeCell ref="O217:O223"/>
    <mergeCell ref="A98:A106"/>
    <mergeCell ref="A107:A113"/>
  </mergeCells>
  <printOptions/>
  <pageMargins left="0.7" right="0.7" top="0.75" bottom="0.75" header="0.3" footer="0.3"/>
  <pageSetup horizontalDpi="600" verticalDpi="600" orientation="landscape" paperSize="5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>
    <tabColor rgb="FFB2B2B2"/>
  </sheetPr>
  <dimension ref="A1:O228"/>
  <sheetViews>
    <sheetView zoomScale="90" zoomScaleNormal="90" zoomScalePageLayoutView="0" workbookViewId="0" topLeftCell="A1">
      <selection activeCell="C7" sqref="C7"/>
    </sheetView>
  </sheetViews>
  <sheetFormatPr defaultColWidth="13.7109375" defaultRowHeight="15" zeroHeight="1"/>
  <cols>
    <col min="1" max="1" width="6.28125" style="25" customWidth="1"/>
    <col min="2" max="2" width="44.00390625" style="26" customWidth="1"/>
    <col min="3" max="14" width="9.57421875" style="15" customWidth="1"/>
    <col min="15" max="15" width="8.421875" style="15" customWidth="1"/>
    <col min="16" max="17" width="7.00390625" style="15" customWidth="1"/>
    <col min="18" max="18" width="9.00390625" style="15" hidden="1" customWidth="1"/>
    <col min="19" max="22" width="7.00390625" style="15" hidden="1" customWidth="1"/>
    <col min="23" max="23" width="13.28125" style="15" hidden="1" customWidth="1"/>
    <col min="24" max="31" width="11.00390625" style="15" hidden="1" customWidth="1"/>
    <col min="32" max="34" width="8.8515625" style="15" hidden="1" customWidth="1"/>
    <col min="35" max="35" width="7.00390625" style="15" hidden="1" customWidth="1"/>
    <col min="36" max="47" width="0" style="15" hidden="1" customWidth="1"/>
    <col min="48" max="48" width="18.57421875" style="15" hidden="1" customWidth="1"/>
    <col min="49" max="60" width="8.28125" style="15" hidden="1" customWidth="1"/>
    <col min="61" max="61" width="10.140625" style="15" hidden="1" customWidth="1"/>
    <col min="62" max="16384" width="0" style="15" hidden="1" customWidth="1"/>
  </cols>
  <sheetData>
    <row r="1" spans="1:15" ht="23.25" customHeight="1">
      <c r="A1" s="106" t="s">
        <v>137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s="16" customFormat="1" ht="22.5" customHeight="1">
      <c r="A2" s="105" t="s">
        <v>56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16" customFormat="1" ht="26.25" customHeight="1">
      <c r="A3" s="17"/>
      <c r="B3" s="18"/>
      <c r="C3" s="19" t="s">
        <v>31</v>
      </c>
      <c r="D3" s="19" t="s">
        <v>32</v>
      </c>
      <c r="E3" s="19" t="s">
        <v>33</v>
      </c>
      <c r="F3" s="19" t="s">
        <v>34</v>
      </c>
      <c r="G3" s="19" t="s">
        <v>35</v>
      </c>
      <c r="H3" s="19" t="s">
        <v>36</v>
      </c>
      <c r="I3" s="19" t="s">
        <v>37</v>
      </c>
      <c r="J3" s="19" t="s">
        <v>38</v>
      </c>
      <c r="K3" s="19" t="s">
        <v>39</v>
      </c>
      <c r="L3" s="19" t="s">
        <v>40</v>
      </c>
      <c r="M3" s="19" t="s">
        <v>41</v>
      </c>
      <c r="N3" s="19" t="s">
        <v>42</v>
      </c>
      <c r="O3" s="19" t="s">
        <v>43</v>
      </c>
    </row>
    <row r="4" spans="1:15" s="16" customFormat="1" ht="21.75" customHeight="1">
      <c r="A4" s="12">
        <v>1</v>
      </c>
      <c r="B4" s="34" t="s">
        <v>125</v>
      </c>
      <c r="C4" s="12">
        <f aca="true" t="shared" si="0" ref="C4:N19">+C63+C118+C173</f>
        <v>93</v>
      </c>
      <c r="D4" s="12">
        <f t="shared" si="0"/>
        <v>74</v>
      </c>
      <c r="E4" s="12">
        <f t="shared" si="0"/>
        <v>112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2">
        <f>SUM(C4:N4)</f>
        <v>279</v>
      </c>
    </row>
    <row r="5" spans="1:15" s="16" customFormat="1" ht="30.75" customHeight="1">
      <c r="A5" s="12">
        <v>2</v>
      </c>
      <c r="B5" s="35" t="s">
        <v>101</v>
      </c>
      <c r="C5" s="12">
        <f t="shared" si="0"/>
        <v>0</v>
      </c>
      <c r="D5" s="12">
        <f t="shared" si="0"/>
        <v>1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  <c r="L5" s="12">
        <f t="shared" si="0"/>
        <v>0</v>
      </c>
      <c r="M5" s="12">
        <f t="shared" si="0"/>
        <v>0</v>
      </c>
      <c r="N5" s="12">
        <f t="shared" si="0"/>
        <v>0</v>
      </c>
      <c r="O5" s="12">
        <f aca="true" t="shared" si="1" ref="O5:O58">SUM(C5:N5)</f>
        <v>1</v>
      </c>
    </row>
    <row r="6" spans="1:15" s="16" customFormat="1" ht="21.75" customHeight="1">
      <c r="A6" s="12">
        <v>3</v>
      </c>
      <c r="B6" s="35" t="s">
        <v>2</v>
      </c>
      <c r="C6" s="12">
        <f t="shared" si="0"/>
        <v>11</v>
      </c>
      <c r="D6" s="12">
        <f t="shared" si="0"/>
        <v>4</v>
      </c>
      <c r="E6" s="12">
        <f t="shared" si="0"/>
        <v>4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si="0"/>
        <v>0</v>
      </c>
      <c r="O6" s="12">
        <f t="shared" si="1"/>
        <v>19</v>
      </c>
    </row>
    <row r="7" spans="1:15" s="16" customFormat="1" ht="21.75" customHeight="1">
      <c r="A7" s="12">
        <v>4</v>
      </c>
      <c r="B7" s="35" t="s">
        <v>3</v>
      </c>
      <c r="C7" s="12">
        <f t="shared" si="0"/>
        <v>11</v>
      </c>
      <c r="D7" s="12">
        <f t="shared" si="0"/>
        <v>11</v>
      </c>
      <c r="E7" s="12">
        <f t="shared" si="0"/>
        <v>4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1"/>
        <v>26</v>
      </c>
    </row>
    <row r="8" spans="1:15" s="16" customFormat="1" ht="21.75" customHeight="1">
      <c r="A8" s="12">
        <v>5</v>
      </c>
      <c r="B8" s="35" t="s">
        <v>4</v>
      </c>
      <c r="C8" s="12">
        <f t="shared" si="0"/>
        <v>21</v>
      </c>
      <c r="D8" s="12">
        <f t="shared" si="0"/>
        <v>18</v>
      </c>
      <c r="E8" s="12">
        <f t="shared" si="0"/>
        <v>7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1"/>
        <v>46</v>
      </c>
    </row>
    <row r="9" spans="1:15" s="16" customFormat="1" ht="21.75" customHeight="1">
      <c r="A9" s="12">
        <v>6</v>
      </c>
      <c r="B9" s="35" t="s">
        <v>5</v>
      </c>
      <c r="C9" s="12">
        <f t="shared" si="0"/>
        <v>21</v>
      </c>
      <c r="D9" s="12">
        <f t="shared" si="0"/>
        <v>5</v>
      </c>
      <c r="E9" s="12">
        <f t="shared" si="0"/>
        <v>7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1"/>
        <v>33</v>
      </c>
    </row>
    <row r="10" spans="1:15" s="16" customFormat="1" ht="21.75" customHeight="1">
      <c r="A10" s="12">
        <v>7</v>
      </c>
      <c r="B10" s="35" t="s">
        <v>6</v>
      </c>
      <c r="C10" s="12">
        <f t="shared" si="0"/>
        <v>305</v>
      </c>
      <c r="D10" s="12">
        <f t="shared" si="0"/>
        <v>299</v>
      </c>
      <c r="E10" s="12">
        <f t="shared" si="0"/>
        <v>250</v>
      </c>
      <c r="F10" s="12">
        <f t="shared" si="0"/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1"/>
        <v>854</v>
      </c>
    </row>
    <row r="11" spans="1:15" s="16" customFormat="1" ht="21.75" customHeight="1">
      <c r="A11" s="12">
        <v>8</v>
      </c>
      <c r="B11" s="35" t="s">
        <v>102</v>
      </c>
      <c r="C11" s="12">
        <f t="shared" si="0"/>
        <v>11</v>
      </c>
      <c r="D11" s="12">
        <f t="shared" si="0"/>
        <v>9</v>
      </c>
      <c r="E11" s="12">
        <f t="shared" si="0"/>
        <v>11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2">
        <f t="shared" si="1"/>
        <v>31</v>
      </c>
    </row>
    <row r="12" spans="1:15" s="16" customFormat="1" ht="21.75" customHeight="1">
      <c r="A12" s="104">
        <v>9</v>
      </c>
      <c r="B12" s="36" t="s">
        <v>115</v>
      </c>
      <c r="C12" s="12">
        <f t="shared" si="0"/>
        <v>50</v>
      </c>
      <c r="D12" s="12">
        <f t="shared" si="0"/>
        <v>60</v>
      </c>
      <c r="E12" s="12">
        <f t="shared" si="0"/>
        <v>70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1"/>
        <v>180</v>
      </c>
    </row>
    <row r="13" spans="1:15" s="16" customFormat="1" ht="21.75" customHeight="1">
      <c r="A13" s="104"/>
      <c r="B13" s="37" t="s">
        <v>7</v>
      </c>
      <c r="C13" s="13">
        <f t="shared" si="0"/>
        <v>8</v>
      </c>
      <c r="D13" s="13">
        <f t="shared" si="0"/>
        <v>10</v>
      </c>
      <c r="E13" s="13">
        <f t="shared" si="0"/>
        <v>11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  <c r="N13" s="13">
        <f t="shared" si="0"/>
        <v>0</v>
      </c>
      <c r="O13" s="13">
        <f t="shared" si="1"/>
        <v>29</v>
      </c>
    </row>
    <row r="14" spans="1:15" s="16" customFormat="1" ht="21.75" customHeight="1">
      <c r="A14" s="104"/>
      <c r="B14" s="37" t="s">
        <v>8</v>
      </c>
      <c r="C14" s="13">
        <f t="shared" si="0"/>
        <v>42</v>
      </c>
      <c r="D14" s="13">
        <f t="shared" si="0"/>
        <v>50</v>
      </c>
      <c r="E14" s="13">
        <f t="shared" si="0"/>
        <v>59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1"/>
        <v>151</v>
      </c>
    </row>
    <row r="15" spans="1:15" s="16" customFormat="1" ht="30" customHeight="1">
      <c r="A15" s="12">
        <v>10</v>
      </c>
      <c r="B15" s="36" t="s">
        <v>103</v>
      </c>
      <c r="C15" s="12">
        <f t="shared" si="0"/>
        <v>38</v>
      </c>
      <c r="D15" s="12">
        <f t="shared" si="0"/>
        <v>30</v>
      </c>
      <c r="E15" s="12">
        <f t="shared" si="0"/>
        <v>46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2">
        <f t="shared" si="0"/>
        <v>0</v>
      </c>
      <c r="K15" s="12">
        <f t="shared" si="0"/>
        <v>0</v>
      </c>
      <c r="L15" s="12">
        <f t="shared" si="0"/>
        <v>0</v>
      </c>
      <c r="M15" s="12">
        <f t="shared" si="0"/>
        <v>0</v>
      </c>
      <c r="N15" s="12">
        <f t="shared" si="0"/>
        <v>0</v>
      </c>
      <c r="O15" s="12">
        <f t="shared" si="1"/>
        <v>114</v>
      </c>
    </row>
    <row r="16" spans="1:15" s="16" customFormat="1" ht="51.75" customHeight="1">
      <c r="A16" s="12">
        <v>11</v>
      </c>
      <c r="B16" s="35" t="s">
        <v>104</v>
      </c>
      <c r="C16" s="12">
        <f t="shared" si="0"/>
        <v>30</v>
      </c>
      <c r="D16" s="12">
        <f t="shared" si="0"/>
        <v>38</v>
      </c>
      <c r="E16" s="12">
        <f t="shared" si="0"/>
        <v>28</v>
      </c>
      <c r="F16" s="12">
        <f t="shared" si="0"/>
        <v>0</v>
      </c>
      <c r="G16" s="12">
        <f t="shared" si="0"/>
        <v>0</v>
      </c>
      <c r="H16" s="12">
        <f t="shared" si="0"/>
        <v>0</v>
      </c>
      <c r="I16" s="12">
        <f t="shared" si="0"/>
        <v>0</v>
      </c>
      <c r="J16" s="12">
        <f t="shared" si="0"/>
        <v>0</v>
      </c>
      <c r="K16" s="12">
        <f t="shared" si="0"/>
        <v>0</v>
      </c>
      <c r="L16" s="12">
        <f t="shared" si="0"/>
        <v>0</v>
      </c>
      <c r="M16" s="12">
        <f t="shared" si="0"/>
        <v>0</v>
      </c>
      <c r="N16" s="12">
        <f t="shared" si="0"/>
        <v>0</v>
      </c>
      <c r="O16" s="12">
        <f t="shared" si="1"/>
        <v>96</v>
      </c>
    </row>
    <row r="17" spans="1:15" s="16" customFormat="1" ht="30">
      <c r="A17" s="12">
        <v>12</v>
      </c>
      <c r="B17" s="35" t="s">
        <v>127</v>
      </c>
      <c r="C17" s="12">
        <f t="shared" si="0"/>
        <v>32</v>
      </c>
      <c r="D17" s="12">
        <v>24</v>
      </c>
      <c r="E17" s="12">
        <f t="shared" si="0"/>
        <v>35</v>
      </c>
      <c r="F17" s="12">
        <f t="shared" si="0"/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  <c r="N17" s="12">
        <f t="shared" si="0"/>
        <v>0</v>
      </c>
      <c r="O17" s="22"/>
    </row>
    <row r="18" spans="1:15" s="16" customFormat="1" ht="21.75" customHeight="1">
      <c r="A18" s="12">
        <v>13</v>
      </c>
      <c r="B18" s="35" t="s">
        <v>9</v>
      </c>
      <c r="C18" s="12">
        <f t="shared" si="0"/>
        <v>0</v>
      </c>
      <c r="D18" s="12">
        <f t="shared" si="0"/>
        <v>0</v>
      </c>
      <c r="E18" s="12">
        <f t="shared" si="0"/>
        <v>0</v>
      </c>
      <c r="F18" s="12">
        <f t="shared" si="0"/>
        <v>0</v>
      </c>
      <c r="G18" s="12">
        <f t="shared" si="0"/>
        <v>0</v>
      </c>
      <c r="H18" s="12">
        <f t="shared" si="0"/>
        <v>0</v>
      </c>
      <c r="I18" s="12">
        <f t="shared" si="0"/>
        <v>0</v>
      </c>
      <c r="J18" s="12">
        <f t="shared" si="0"/>
        <v>0</v>
      </c>
      <c r="K18" s="12">
        <f t="shared" si="0"/>
        <v>0</v>
      </c>
      <c r="L18" s="12">
        <f t="shared" si="0"/>
        <v>0</v>
      </c>
      <c r="M18" s="12">
        <f t="shared" si="0"/>
        <v>0</v>
      </c>
      <c r="N18" s="12">
        <f t="shared" si="0"/>
        <v>0</v>
      </c>
      <c r="O18" s="12">
        <f t="shared" si="1"/>
        <v>0</v>
      </c>
    </row>
    <row r="19" spans="1:15" s="16" customFormat="1" ht="21.75" customHeight="1">
      <c r="A19" s="12">
        <v>14</v>
      </c>
      <c r="B19" s="35" t="s">
        <v>10</v>
      </c>
      <c r="C19" s="12">
        <f t="shared" si="0"/>
        <v>0</v>
      </c>
      <c r="D19" s="12">
        <f t="shared" si="0"/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2">
        <f t="shared" si="0"/>
        <v>0</v>
      </c>
      <c r="K19" s="12">
        <f t="shared" si="0"/>
        <v>0</v>
      </c>
      <c r="L19" s="12">
        <f t="shared" si="0"/>
        <v>0</v>
      </c>
      <c r="M19" s="12">
        <f t="shared" si="0"/>
        <v>0</v>
      </c>
      <c r="N19" s="12">
        <f t="shared" si="0"/>
        <v>0</v>
      </c>
      <c r="O19" s="12">
        <f t="shared" si="1"/>
        <v>0</v>
      </c>
    </row>
    <row r="20" spans="1:15" s="16" customFormat="1" ht="21.75" customHeight="1">
      <c r="A20" s="12">
        <v>15</v>
      </c>
      <c r="B20" s="35" t="s">
        <v>11</v>
      </c>
      <c r="C20" s="12">
        <f aca="true" t="shared" si="2" ref="C20:N35">+C79+C134+C189</f>
        <v>0</v>
      </c>
      <c r="D20" s="12">
        <f t="shared" si="2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  <c r="L20" s="12">
        <f t="shared" si="2"/>
        <v>0</v>
      </c>
      <c r="M20" s="12">
        <f t="shared" si="2"/>
        <v>0</v>
      </c>
      <c r="N20" s="12">
        <f t="shared" si="2"/>
        <v>0</v>
      </c>
      <c r="O20" s="12">
        <f t="shared" si="1"/>
        <v>0</v>
      </c>
    </row>
    <row r="21" spans="1:15" s="16" customFormat="1" ht="21.75" customHeight="1">
      <c r="A21" s="12">
        <v>16</v>
      </c>
      <c r="B21" s="35" t="s">
        <v>12</v>
      </c>
      <c r="C21" s="12">
        <f t="shared" si="2"/>
        <v>0</v>
      </c>
      <c r="D21" s="12">
        <f t="shared" si="2"/>
        <v>1</v>
      </c>
      <c r="E21" s="12">
        <f t="shared" si="2"/>
        <v>1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2"/>
        <v>0</v>
      </c>
      <c r="L21" s="12">
        <f t="shared" si="2"/>
        <v>0</v>
      </c>
      <c r="M21" s="12">
        <f t="shared" si="2"/>
        <v>0</v>
      </c>
      <c r="N21" s="12">
        <f t="shared" si="2"/>
        <v>0</v>
      </c>
      <c r="O21" s="12">
        <f t="shared" si="1"/>
        <v>2</v>
      </c>
    </row>
    <row r="22" spans="1:15" s="16" customFormat="1" ht="21.75" customHeight="1">
      <c r="A22" s="12">
        <v>17</v>
      </c>
      <c r="B22" s="35" t="s">
        <v>13</v>
      </c>
      <c r="C22" s="12">
        <f t="shared" si="2"/>
        <v>7</v>
      </c>
      <c r="D22" s="12">
        <f t="shared" si="2"/>
        <v>65</v>
      </c>
      <c r="E22" s="12">
        <f t="shared" si="2"/>
        <v>29</v>
      </c>
      <c r="F22" s="12">
        <f t="shared" si="2"/>
        <v>0</v>
      </c>
      <c r="G22" s="12">
        <f t="shared" si="2"/>
        <v>0</v>
      </c>
      <c r="H22" s="12">
        <f t="shared" si="2"/>
        <v>0</v>
      </c>
      <c r="I22" s="12">
        <f t="shared" si="2"/>
        <v>0</v>
      </c>
      <c r="J22" s="12">
        <f t="shared" si="2"/>
        <v>0</v>
      </c>
      <c r="K22" s="12">
        <f t="shared" si="2"/>
        <v>0</v>
      </c>
      <c r="L22" s="12">
        <f t="shared" si="2"/>
        <v>0</v>
      </c>
      <c r="M22" s="12">
        <f t="shared" si="2"/>
        <v>0</v>
      </c>
      <c r="N22" s="12">
        <f t="shared" si="2"/>
        <v>0</v>
      </c>
      <c r="O22" s="12">
        <f t="shared" si="1"/>
        <v>101</v>
      </c>
    </row>
    <row r="23" spans="1:15" s="16" customFormat="1" ht="28.5" customHeight="1">
      <c r="A23" s="12">
        <v>18</v>
      </c>
      <c r="B23" s="35" t="s">
        <v>14</v>
      </c>
      <c r="C23" s="12">
        <f t="shared" si="2"/>
        <v>0</v>
      </c>
      <c r="D23" s="12">
        <f t="shared" si="2"/>
        <v>0</v>
      </c>
      <c r="E23" s="12">
        <f t="shared" si="2"/>
        <v>0</v>
      </c>
      <c r="F23" s="12">
        <f t="shared" si="2"/>
        <v>0</v>
      </c>
      <c r="G23" s="12">
        <f t="shared" si="2"/>
        <v>0</v>
      </c>
      <c r="H23" s="12">
        <f t="shared" si="2"/>
        <v>0</v>
      </c>
      <c r="I23" s="12">
        <f t="shared" si="2"/>
        <v>0</v>
      </c>
      <c r="J23" s="12">
        <f t="shared" si="2"/>
        <v>0</v>
      </c>
      <c r="K23" s="12">
        <f t="shared" si="2"/>
        <v>0</v>
      </c>
      <c r="L23" s="12">
        <f t="shared" si="2"/>
        <v>0</v>
      </c>
      <c r="M23" s="12">
        <f t="shared" si="2"/>
        <v>0</v>
      </c>
      <c r="N23" s="12">
        <f t="shared" si="2"/>
        <v>0</v>
      </c>
      <c r="O23" s="12">
        <f t="shared" si="1"/>
        <v>0</v>
      </c>
    </row>
    <row r="24" spans="1:15" s="16" customFormat="1" ht="31.5" customHeight="1">
      <c r="A24" s="12">
        <v>19</v>
      </c>
      <c r="B24" s="35" t="s">
        <v>15</v>
      </c>
      <c r="C24" s="12">
        <f t="shared" si="2"/>
        <v>0</v>
      </c>
      <c r="D24" s="12">
        <f t="shared" si="2"/>
        <v>0</v>
      </c>
      <c r="E24" s="12">
        <f t="shared" si="2"/>
        <v>53</v>
      </c>
      <c r="F24" s="12">
        <f t="shared" si="2"/>
        <v>0</v>
      </c>
      <c r="G24" s="12">
        <f t="shared" si="2"/>
        <v>0</v>
      </c>
      <c r="H24" s="12">
        <f t="shared" si="2"/>
        <v>0</v>
      </c>
      <c r="I24" s="12">
        <f t="shared" si="2"/>
        <v>0</v>
      </c>
      <c r="J24" s="12">
        <f t="shared" si="2"/>
        <v>0</v>
      </c>
      <c r="K24" s="12">
        <f t="shared" si="2"/>
        <v>0</v>
      </c>
      <c r="L24" s="12">
        <f t="shared" si="2"/>
        <v>0</v>
      </c>
      <c r="M24" s="12">
        <f t="shared" si="2"/>
        <v>0</v>
      </c>
      <c r="N24" s="12">
        <f t="shared" si="2"/>
        <v>0</v>
      </c>
      <c r="O24" s="12">
        <f t="shared" si="1"/>
        <v>53</v>
      </c>
    </row>
    <row r="25" spans="1:15" s="16" customFormat="1" ht="21.75" customHeight="1">
      <c r="A25" s="12">
        <v>20</v>
      </c>
      <c r="B25" s="35" t="s">
        <v>16</v>
      </c>
      <c r="C25" s="12">
        <f t="shared" si="2"/>
        <v>4</v>
      </c>
      <c r="D25" s="12">
        <f t="shared" si="2"/>
        <v>3</v>
      </c>
      <c r="E25" s="12">
        <f t="shared" si="2"/>
        <v>7</v>
      </c>
      <c r="F25" s="12">
        <f t="shared" si="2"/>
        <v>0</v>
      </c>
      <c r="G25" s="12">
        <f t="shared" si="2"/>
        <v>0</v>
      </c>
      <c r="H25" s="12">
        <f t="shared" si="2"/>
        <v>0</v>
      </c>
      <c r="I25" s="12">
        <f t="shared" si="2"/>
        <v>0</v>
      </c>
      <c r="J25" s="12">
        <f t="shared" si="2"/>
        <v>0</v>
      </c>
      <c r="K25" s="12">
        <f t="shared" si="2"/>
        <v>0</v>
      </c>
      <c r="L25" s="12">
        <f t="shared" si="2"/>
        <v>0</v>
      </c>
      <c r="M25" s="12">
        <f t="shared" si="2"/>
        <v>0</v>
      </c>
      <c r="N25" s="12">
        <f t="shared" si="2"/>
        <v>0</v>
      </c>
      <c r="O25" s="12">
        <f t="shared" si="1"/>
        <v>14</v>
      </c>
    </row>
    <row r="26" spans="1:15" s="16" customFormat="1" ht="21.75" customHeight="1">
      <c r="A26" s="12">
        <v>21</v>
      </c>
      <c r="B26" s="35" t="s">
        <v>17</v>
      </c>
      <c r="C26" s="12">
        <f t="shared" si="2"/>
        <v>3</v>
      </c>
      <c r="D26" s="12">
        <f t="shared" si="2"/>
        <v>5</v>
      </c>
      <c r="E26" s="12">
        <f t="shared" si="2"/>
        <v>10</v>
      </c>
      <c r="F26" s="12">
        <f t="shared" si="2"/>
        <v>0</v>
      </c>
      <c r="G26" s="12">
        <f t="shared" si="2"/>
        <v>0</v>
      </c>
      <c r="H26" s="12">
        <f t="shared" si="2"/>
        <v>0</v>
      </c>
      <c r="I26" s="12">
        <f t="shared" si="2"/>
        <v>0</v>
      </c>
      <c r="J26" s="12">
        <f t="shared" si="2"/>
        <v>0</v>
      </c>
      <c r="K26" s="12">
        <f t="shared" si="2"/>
        <v>0</v>
      </c>
      <c r="L26" s="12">
        <f t="shared" si="2"/>
        <v>0</v>
      </c>
      <c r="M26" s="12">
        <f t="shared" si="2"/>
        <v>0</v>
      </c>
      <c r="N26" s="12">
        <f t="shared" si="2"/>
        <v>0</v>
      </c>
      <c r="O26" s="12">
        <f t="shared" si="1"/>
        <v>18</v>
      </c>
    </row>
    <row r="27" spans="1:15" s="16" customFormat="1" ht="21.75" customHeight="1">
      <c r="A27" s="12">
        <v>22</v>
      </c>
      <c r="B27" s="35" t="s">
        <v>18</v>
      </c>
      <c r="C27" s="12">
        <f t="shared" si="2"/>
        <v>3</v>
      </c>
      <c r="D27" s="12">
        <f t="shared" si="2"/>
        <v>6</v>
      </c>
      <c r="E27" s="12">
        <f t="shared" si="2"/>
        <v>4</v>
      </c>
      <c r="F27" s="12">
        <f t="shared" si="2"/>
        <v>0</v>
      </c>
      <c r="G27" s="12">
        <f t="shared" si="2"/>
        <v>0</v>
      </c>
      <c r="H27" s="12">
        <f t="shared" si="2"/>
        <v>0</v>
      </c>
      <c r="I27" s="12">
        <f t="shared" si="2"/>
        <v>0</v>
      </c>
      <c r="J27" s="12">
        <f t="shared" si="2"/>
        <v>0</v>
      </c>
      <c r="K27" s="12">
        <f t="shared" si="2"/>
        <v>0</v>
      </c>
      <c r="L27" s="12">
        <f t="shared" si="2"/>
        <v>0</v>
      </c>
      <c r="M27" s="12">
        <f t="shared" si="2"/>
        <v>0</v>
      </c>
      <c r="N27" s="12">
        <f t="shared" si="2"/>
        <v>0</v>
      </c>
      <c r="O27" s="12">
        <f t="shared" si="1"/>
        <v>13</v>
      </c>
    </row>
    <row r="28" spans="1:15" s="16" customFormat="1" ht="21.75" customHeight="1">
      <c r="A28" s="12">
        <v>23</v>
      </c>
      <c r="B28" s="35" t="s">
        <v>105</v>
      </c>
      <c r="C28" s="12">
        <f t="shared" si="2"/>
        <v>5</v>
      </c>
      <c r="D28" s="12">
        <f t="shared" si="2"/>
        <v>1</v>
      </c>
      <c r="E28" s="12">
        <f t="shared" si="2"/>
        <v>2</v>
      </c>
      <c r="F28" s="12">
        <f t="shared" si="2"/>
        <v>0</v>
      </c>
      <c r="G28" s="12">
        <f t="shared" si="2"/>
        <v>0</v>
      </c>
      <c r="H28" s="12">
        <f t="shared" si="2"/>
        <v>0</v>
      </c>
      <c r="I28" s="12">
        <f t="shared" si="2"/>
        <v>0</v>
      </c>
      <c r="J28" s="12">
        <f t="shared" si="2"/>
        <v>0</v>
      </c>
      <c r="K28" s="12">
        <f t="shared" si="2"/>
        <v>0</v>
      </c>
      <c r="L28" s="12">
        <f t="shared" si="2"/>
        <v>0</v>
      </c>
      <c r="M28" s="12">
        <f t="shared" si="2"/>
        <v>0</v>
      </c>
      <c r="N28" s="12">
        <f t="shared" si="2"/>
        <v>0</v>
      </c>
      <c r="O28" s="12">
        <f t="shared" si="1"/>
        <v>8</v>
      </c>
    </row>
    <row r="29" spans="1:15" s="16" customFormat="1" ht="21.75" customHeight="1">
      <c r="A29" s="104">
        <v>24</v>
      </c>
      <c r="B29" s="35" t="s">
        <v>20</v>
      </c>
      <c r="C29" s="12">
        <f t="shared" si="2"/>
        <v>0</v>
      </c>
      <c r="D29" s="12">
        <f t="shared" si="2"/>
        <v>4</v>
      </c>
      <c r="E29" s="12">
        <f t="shared" si="2"/>
        <v>7</v>
      </c>
      <c r="F29" s="12">
        <f t="shared" si="2"/>
        <v>0</v>
      </c>
      <c r="G29" s="12">
        <f t="shared" si="2"/>
        <v>0</v>
      </c>
      <c r="H29" s="12">
        <f t="shared" si="2"/>
        <v>0</v>
      </c>
      <c r="I29" s="12">
        <f t="shared" si="2"/>
        <v>0</v>
      </c>
      <c r="J29" s="12">
        <f t="shared" si="2"/>
        <v>0</v>
      </c>
      <c r="K29" s="12">
        <f t="shared" si="2"/>
        <v>0</v>
      </c>
      <c r="L29" s="12">
        <f t="shared" si="2"/>
        <v>0</v>
      </c>
      <c r="M29" s="12">
        <f t="shared" si="2"/>
        <v>0</v>
      </c>
      <c r="N29" s="12">
        <f t="shared" si="2"/>
        <v>0</v>
      </c>
      <c r="O29" s="12">
        <f t="shared" si="1"/>
        <v>11</v>
      </c>
    </row>
    <row r="30" spans="1:15" s="16" customFormat="1" ht="21.75" customHeight="1">
      <c r="A30" s="104"/>
      <c r="B30" s="37" t="s">
        <v>21</v>
      </c>
      <c r="C30" s="12">
        <f t="shared" si="2"/>
        <v>0</v>
      </c>
      <c r="D30" s="12">
        <f t="shared" si="2"/>
        <v>3</v>
      </c>
      <c r="E30" s="12">
        <f t="shared" si="2"/>
        <v>6</v>
      </c>
      <c r="F30" s="12">
        <f t="shared" si="2"/>
        <v>0</v>
      </c>
      <c r="G30" s="12">
        <f t="shared" si="2"/>
        <v>0</v>
      </c>
      <c r="H30" s="12">
        <f t="shared" si="2"/>
        <v>0</v>
      </c>
      <c r="I30" s="12">
        <f t="shared" si="2"/>
        <v>0</v>
      </c>
      <c r="J30" s="12">
        <f t="shared" si="2"/>
        <v>0</v>
      </c>
      <c r="K30" s="12">
        <f t="shared" si="2"/>
        <v>0</v>
      </c>
      <c r="L30" s="12">
        <f t="shared" si="2"/>
        <v>0</v>
      </c>
      <c r="M30" s="12">
        <f t="shared" si="2"/>
        <v>0</v>
      </c>
      <c r="N30" s="12">
        <f t="shared" si="2"/>
        <v>0</v>
      </c>
      <c r="O30" s="12">
        <f t="shared" si="1"/>
        <v>9</v>
      </c>
    </row>
    <row r="31" spans="1:15" s="16" customFormat="1" ht="21" customHeight="1">
      <c r="A31" s="104"/>
      <c r="B31" s="37" t="s">
        <v>22</v>
      </c>
      <c r="C31" s="12">
        <f t="shared" si="2"/>
        <v>0</v>
      </c>
      <c r="D31" s="12">
        <f t="shared" si="2"/>
        <v>0</v>
      </c>
      <c r="E31" s="12">
        <f t="shared" si="2"/>
        <v>1</v>
      </c>
      <c r="F31" s="12">
        <f t="shared" si="2"/>
        <v>0</v>
      </c>
      <c r="G31" s="12">
        <f t="shared" si="2"/>
        <v>0</v>
      </c>
      <c r="H31" s="12">
        <f t="shared" si="2"/>
        <v>0</v>
      </c>
      <c r="I31" s="12">
        <f t="shared" si="2"/>
        <v>0</v>
      </c>
      <c r="J31" s="12">
        <f t="shared" si="2"/>
        <v>0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12">
        <f t="shared" si="2"/>
        <v>0</v>
      </c>
      <c r="O31" s="12">
        <f t="shared" si="1"/>
        <v>1</v>
      </c>
    </row>
    <row r="32" spans="1:15" s="16" customFormat="1" ht="21.75" customHeight="1">
      <c r="A32" s="104"/>
      <c r="B32" s="37" t="s">
        <v>23</v>
      </c>
      <c r="C32" s="12">
        <f t="shared" si="2"/>
        <v>0</v>
      </c>
      <c r="D32" s="12">
        <f t="shared" si="2"/>
        <v>1</v>
      </c>
      <c r="E32" s="12">
        <f t="shared" si="2"/>
        <v>0</v>
      </c>
      <c r="F32" s="12">
        <f t="shared" si="2"/>
        <v>0</v>
      </c>
      <c r="G32" s="12">
        <f t="shared" si="2"/>
        <v>0</v>
      </c>
      <c r="H32" s="12">
        <f t="shared" si="2"/>
        <v>0</v>
      </c>
      <c r="I32" s="12">
        <f t="shared" si="2"/>
        <v>0</v>
      </c>
      <c r="J32" s="12">
        <f t="shared" si="2"/>
        <v>0</v>
      </c>
      <c r="K32" s="12">
        <f t="shared" si="2"/>
        <v>0</v>
      </c>
      <c r="L32" s="12">
        <f t="shared" si="2"/>
        <v>0</v>
      </c>
      <c r="M32" s="12">
        <f t="shared" si="2"/>
        <v>0</v>
      </c>
      <c r="N32" s="12">
        <f t="shared" si="2"/>
        <v>0</v>
      </c>
      <c r="O32" s="12">
        <f t="shared" si="1"/>
        <v>1</v>
      </c>
    </row>
    <row r="33" spans="1:15" s="16" customFormat="1" ht="21.75" customHeight="1">
      <c r="A33" s="12">
        <v>25</v>
      </c>
      <c r="B33" s="35" t="s">
        <v>24</v>
      </c>
      <c r="C33" s="12">
        <f t="shared" si="2"/>
        <v>0</v>
      </c>
      <c r="D33" s="12">
        <f t="shared" si="2"/>
        <v>6</v>
      </c>
      <c r="E33" s="12">
        <f t="shared" si="2"/>
        <v>7</v>
      </c>
      <c r="F33" s="12">
        <f t="shared" si="2"/>
        <v>0</v>
      </c>
      <c r="G33" s="12">
        <f t="shared" si="2"/>
        <v>0</v>
      </c>
      <c r="H33" s="12">
        <f t="shared" si="2"/>
        <v>0</v>
      </c>
      <c r="I33" s="12">
        <f t="shared" si="2"/>
        <v>0</v>
      </c>
      <c r="J33" s="12">
        <f t="shared" si="2"/>
        <v>0</v>
      </c>
      <c r="K33" s="12">
        <f t="shared" si="2"/>
        <v>0</v>
      </c>
      <c r="L33" s="12">
        <f t="shared" si="2"/>
        <v>0</v>
      </c>
      <c r="M33" s="12">
        <f t="shared" si="2"/>
        <v>0</v>
      </c>
      <c r="N33" s="12">
        <f t="shared" si="2"/>
        <v>0</v>
      </c>
      <c r="O33" s="12">
        <f t="shared" si="1"/>
        <v>13</v>
      </c>
    </row>
    <row r="34" spans="1:15" s="16" customFormat="1" ht="21.75" customHeight="1">
      <c r="A34" s="104">
        <v>26</v>
      </c>
      <c r="B34" s="35" t="s">
        <v>25</v>
      </c>
      <c r="C34" s="12">
        <f t="shared" si="2"/>
        <v>0</v>
      </c>
      <c r="D34" s="12">
        <f t="shared" si="2"/>
        <v>1</v>
      </c>
      <c r="E34" s="12">
        <f t="shared" si="2"/>
        <v>3</v>
      </c>
      <c r="F34" s="12">
        <f t="shared" si="2"/>
        <v>0</v>
      </c>
      <c r="G34" s="12">
        <f t="shared" si="2"/>
        <v>0</v>
      </c>
      <c r="H34" s="12">
        <f t="shared" si="2"/>
        <v>0</v>
      </c>
      <c r="I34" s="12">
        <f t="shared" si="2"/>
        <v>0</v>
      </c>
      <c r="J34" s="12">
        <f t="shared" si="2"/>
        <v>0</v>
      </c>
      <c r="K34" s="12">
        <f t="shared" si="2"/>
        <v>0</v>
      </c>
      <c r="L34" s="12">
        <f t="shared" si="2"/>
        <v>0</v>
      </c>
      <c r="M34" s="12">
        <f t="shared" si="2"/>
        <v>0</v>
      </c>
      <c r="N34" s="12">
        <f t="shared" si="2"/>
        <v>0</v>
      </c>
      <c r="O34" s="12">
        <f t="shared" si="1"/>
        <v>4</v>
      </c>
    </row>
    <row r="35" spans="1:15" s="16" customFormat="1" ht="21.75" customHeight="1">
      <c r="A35" s="104"/>
      <c r="B35" s="37" t="s">
        <v>26</v>
      </c>
      <c r="C35" s="12">
        <f t="shared" si="2"/>
        <v>0</v>
      </c>
      <c r="D35" s="12">
        <f t="shared" si="2"/>
        <v>1</v>
      </c>
      <c r="E35" s="12">
        <f t="shared" si="2"/>
        <v>3</v>
      </c>
      <c r="F35" s="12">
        <f t="shared" si="2"/>
        <v>0</v>
      </c>
      <c r="G35" s="12">
        <f t="shared" si="2"/>
        <v>0</v>
      </c>
      <c r="H35" s="12">
        <f t="shared" si="2"/>
        <v>0</v>
      </c>
      <c r="I35" s="12">
        <f t="shared" si="2"/>
        <v>0</v>
      </c>
      <c r="J35" s="12">
        <f t="shared" si="2"/>
        <v>0</v>
      </c>
      <c r="K35" s="12">
        <f t="shared" si="2"/>
        <v>0</v>
      </c>
      <c r="L35" s="12">
        <f t="shared" si="2"/>
        <v>0</v>
      </c>
      <c r="M35" s="12">
        <f t="shared" si="2"/>
        <v>0</v>
      </c>
      <c r="N35" s="12">
        <f t="shared" si="2"/>
        <v>0</v>
      </c>
      <c r="O35" s="12">
        <f t="shared" si="1"/>
        <v>4</v>
      </c>
    </row>
    <row r="36" spans="1:15" s="16" customFormat="1" ht="21.75" customHeight="1">
      <c r="A36" s="104"/>
      <c r="B36" s="37" t="s">
        <v>27</v>
      </c>
      <c r="C36" s="12">
        <f aca="true" t="shared" si="3" ref="C36:N51">+C95+C150+C205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  <c r="H36" s="12">
        <f t="shared" si="3"/>
        <v>0</v>
      </c>
      <c r="I36" s="12">
        <f t="shared" si="3"/>
        <v>0</v>
      </c>
      <c r="J36" s="12">
        <f t="shared" si="3"/>
        <v>0</v>
      </c>
      <c r="K36" s="12">
        <f t="shared" si="3"/>
        <v>0</v>
      </c>
      <c r="L36" s="12">
        <f t="shared" si="3"/>
        <v>0</v>
      </c>
      <c r="M36" s="12">
        <f t="shared" si="3"/>
        <v>0</v>
      </c>
      <c r="N36" s="12">
        <f t="shared" si="3"/>
        <v>0</v>
      </c>
      <c r="O36" s="12">
        <f t="shared" si="1"/>
        <v>0</v>
      </c>
    </row>
    <row r="37" spans="1:15" s="16" customFormat="1" ht="21.75" customHeight="1">
      <c r="A37" s="12">
        <v>27</v>
      </c>
      <c r="B37" s="35" t="s">
        <v>28</v>
      </c>
      <c r="C37" s="12">
        <f t="shared" si="3"/>
        <v>0</v>
      </c>
      <c r="D37" s="12">
        <f t="shared" si="3"/>
        <v>4</v>
      </c>
      <c r="E37" s="12">
        <f t="shared" si="3"/>
        <v>2</v>
      </c>
      <c r="F37" s="12">
        <f t="shared" si="3"/>
        <v>0</v>
      </c>
      <c r="G37" s="12">
        <f t="shared" si="3"/>
        <v>0</v>
      </c>
      <c r="H37" s="12">
        <f t="shared" si="3"/>
        <v>0</v>
      </c>
      <c r="I37" s="12">
        <f t="shared" si="3"/>
        <v>0</v>
      </c>
      <c r="J37" s="12">
        <f t="shared" si="3"/>
        <v>0</v>
      </c>
      <c r="K37" s="12">
        <f t="shared" si="3"/>
        <v>0</v>
      </c>
      <c r="L37" s="12">
        <f t="shared" si="3"/>
        <v>0</v>
      </c>
      <c r="M37" s="12">
        <f t="shared" si="3"/>
        <v>0</v>
      </c>
      <c r="N37" s="12">
        <f t="shared" si="3"/>
        <v>0</v>
      </c>
      <c r="O37" s="12">
        <f t="shared" si="1"/>
        <v>6</v>
      </c>
    </row>
    <row r="38" spans="1:15" s="16" customFormat="1" ht="21.75" customHeight="1">
      <c r="A38" s="12">
        <v>28</v>
      </c>
      <c r="B38" s="35" t="s">
        <v>29</v>
      </c>
      <c r="C38" s="12">
        <f t="shared" si="3"/>
        <v>0</v>
      </c>
      <c r="D38" s="12">
        <f t="shared" si="3"/>
        <v>1</v>
      </c>
      <c r="E38" s="12">
        <f t="shared" si="3"/>
        <v>4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N38" s="12">
        <f t="shared" si="3"/>
        <v>0</v>
      </c>
      <c r="O38" s="12">
        <f t="shared" si="1"/>
        <v>5</v>
      </c>
    </row>
    <row r="39" spans="1:15" s="16" customFormat="1" ht="21.75" customHeight="1">
      <c r="A39" s="104">
        <v>29</v>
      </c>
      <c r="B39" s="23" t="s">
        <v>50</v>
      </c>
      <c r="C39" s="12">
        <f t="shared" si="3"/>
        <v>198</v>
      </c>
      <c r="D39" s="12">
        <f t="shared" si="3"/>
        <v>429</v>
      </c>
      <c r="E39" s="12">
        <f t="shared" si="3"/>
        <v>186</v>
      </c>
      <c r="F39" s="12">
        <f t="shared" si="3"/>
        <v>0</v>
      </c>
      <c r="G39" s="12">
        <f t="shared" si="3"/>
        <v>0</v>
      </c>
      <c r="H39" s="12">
        <f t="shared" si="3"/>
        <v>0</v>
      </c>
      <c r="I39" s="12">
        <f t="shared" si="3"/>
        <v>0</v>
      </c>
      <c r="J39" s="12">
        <f t="shared" si="3"/>
        <v>0</v>
      </c>
      <c r="K39" s="12">
        <f t="shared" si="3"/>
        <v>0</v>
      </c>
      <c r="L39" s="12">
        <f t="shared" si="3"/>
        <v>0</v>
      </c>
      <c r="M39" s="12">
        <f t="shared" si="3"/>
        <v>0</v>
      </c>
      <c r="N39" s="12">
        <f t="shared" si="3"/>
        <v>0</v>
      </c>
      <c r="O39" s="12">
        <f t="shared" si="1"/>
        <v>813</v>
      </c>
    </row>
    <row r="40" spans="1:15" s="16" customFormat="1" ht="21" customHeight="1">
      <c r="A40" s="104"/>
      <c r="B40" s="62" t="s">
        <v>106</v>
      </c>
      <c r="C40" s="13">
        <f t="shared" si="3"/>
        <v>137</v>
      </c>
      <c r="D40" s="13">
        <f t="shared" si="3"/>
        <v>349</v>
      </c>
      <c r="E40" s="13">
        <f t="shared" si="3"/>
        <v>151</v>
      </c>
      <c r="F40" s="13">
        <f t="shared" si="3"/>
        <v>0</v>
      </c>
      <c r="G40" s="13">
        <f t="shared" si="3"/>
        <v>0</v>
      </c>
      <c r="H40" s="13">
        <f t="shared" si="3"/>
        <v>0</v>
      </c>
      <c r="I40" s="13">
        <f t="shared" si="3"/>
        <v>0</v>
      </c>
      <c r="J40" s="13">
        <f t="shared" si="3"/>
        <v>0</v>
      </c>
      <c r="K40" s="13">
        <f t="shared" si="3"/>
        <v>0</v>
      </c>
      <c r="L40" s="13">
        <f t="shared" si="3"/>
        <v>0</v>
      </c>
      <c r="M40" s="13">
        <f t="shared" si="3"/>
        <v>0</v>
      </c>
      <c r="N40" s="13">
        <f t="shared" si="3"/>
        <v>0</v>
      </c>
      <c r="O40" s="12">
        <f t="shared" si="1"/>
        <v>637</v>
      </c>
    </row>
    <row r="41" spans="1:15" s="16" customFormat="1" ht="21" customHeight="1">
      <c r="A41" s="104"/>
      <c r="B41" s="62" t="s">
        <v>107</v>
      </c>
      <c r="C41" s="13">
        <f t="shared" si="3"/>
        <v>6</v>
      </c>
      <c r="D41" s="13">
        <f t="shared" si="3"/>
        <v>12</v>
      </c>
      <c r="E41" s="13">
        <f t="shared" si="3"/>
        <v>5</v>
      </c>
      <c r="F41" s="13">
        <f t="shared" si="3"/>
        <v>0</v>
      </c>
      <c r="G41" s="13" t="s">
        <v>124</v>
      </c>
      <c r="H41" s="13">
        <f t="shared" si="3"/>
        <v>0</v>
      </c>
      <c r="I41" s="13">
        <f t="shared" si="3"/>
        <v>0</v>
      </c>
      <c r="J41" s="13">
        <f t="shared" si="3"/>
        <v>0</v>
      </c>
      <c r="K41" s="13">
        <f t="shared" si="3"/>
        <v>0</v>
      </c>
      <c r="L41" s="13">
        <f t="shared" si="3"/>
        <v>0</v>
      </c>
      <c r="M41" s="13">
        <f t="shared" si="3"/>
        <v>0</v>
      </c>
      <c r="N41" s="13">
        <f t="shared" si="3"/>
        <v>0</v>
      </c>
      <c r="O41" s="12">
        <f t="shared" si="1"/>
        <v>23</v>
      </c>
    </row>
    <row r="42" spans="1:15" s="16" customFormat="1" ht="21" customHeight="1">
      <c r="A42" s="104"/>
      <c r="B42" s="62" t="s">
        <v>108</v>
      </c>
      <c r="C42" s="13">
        <f t="shared" si="3"/>
        <v>5</v>
      </c>
      <c r="D42" s="13">
        <f t="shared" si="3"/>
        <v>1</v>
      </c>
      <c r="E42" s="13">
        <f t="shared" si="3"/>
        <v>11</v>
      </c>
      <c r="F42" s="13">
        <f t="shared" si="3"/>
        <v>0</v>
      </c>
      <c r="G42" s="13">
        <f t="shared" si="3"/>
        <v>0</v>
      </c>
      <c r="H42" s="13">
        <f t="shared" si="3"/>
        <v>0</v>
      </c>
      <c r="I42" s="13">
        <f t="shared" si="3"/>
        <v>0</v>
      </c>
      <c r="J42" s="13">
        <f t="shared" si="3"/>
        <v>0</v>
      </c>
      <c r="K42" s="13">
        <f t="shared" si="3"/>
        <v>0</v>
      </c>
      <c r="L42" s="13">
        <f t="shared" si="3"/>
        <v>0</v>
      </c>
      <c r="M42" s="13">
        <f t="shared" si="3"/>
        <v>0</v>
      </c>
      <c r="N42" s="13">
        <f t="shared" si="3"/>
        <v>0</v>
      </c>
      <c r="O42" s="12">
        <f t="shared" si="1"/>
        <v>17</v>
      </c>
    </row>
    <row r="43" spans="1:15" s="16" customFormat="1" ht="21" customHeight="1">
      <c r="A43" s="104"/>
      <c r="B43" s="62" t="s">
        <v>109</v>
      </c>
      <c r="C43" s="13">
        <f t="shared" si="3"/>
        <v>0</v>
      </c>
      <c r="D43" s="13">
        <f t="shared" si="3"/>
        <v>0</v>
      </c>
      <c r="E43" s="13">
        <f t="shared" si="3"/>
        <v>0</v>
      </c>
      <c r="F43" s="13">
        <f t="shared" si="3"/>
        <v>0</v>
      </c>
      <c r="G43" s="13">
        <f t="shared" si="3"/>
        <v>0</v>
      </c>
      <c r="H43" s="13">
        <f t="shared" si="3"/>
        <v>0</v>
      </c>
      <c r="I43" s="13">
        <f t="shared" si="3"/>
        <v>0</v>
      </c>
      <c r="J43" s="13">
        <f t="shared" si="3"/>
        <v>0</v>
      </c>
      <c r="K43" s="13">
        <f t="shared" si="3"/>
        <v>0</v>
      </c>
      <c r="L43" s="13">
        <f t="shared" si="3"/>
        <v>0</v>
      </c>
      <c r="M43" s="13">
        <f t="shared" si="3"/>
        <v>0</v>
      </c>
      <c r="N43" s="13">
        <f t="shared" si="3"/>
        <v>0</v>
      </c>
      <c r="O43" s="12">
        <f t="shared" si="1"/>
        <v>0</v>
      </c>
    </row>
    <row r="44" spans="1:15" s="16" customFormat="1" ht="21" customHeight="1">
      <c r="A44" s="104"/>
      <c r="B44" s="62" t="s">
        <v>110</v>
      </c>
      <c r="C44" s="13">
        <f t="shared" si="3"/>
        <v>0</v>
      </c>
      <c r="D44" s="13">
        <f t="shared" si="3"/>
        <v>0</v>
      </c>
      <c r="E44" s="13">
        <f t="shared" si="3"/>
        <v>0</v>
      </c>
      <c r="F44" s="13">
        <f t="shared" si="3"/>
        <v>0</v>
      </c>
      <c r="G44" s="13">
        <f t="shared" si="3"/>
        <v>0</v>
      </c>
      <c r="H44" s="13">
        <f t="shared" si="3"/>
        <v>0</v>
      </c>
      <c r="I44" s="13">
        <f t="shared" si="3"/>
        <v>0</v>
      </c>
      <c r="J44" s="13">
        <f t="shared" si="3"/>
        <v>0</v>
      </c>
      <c r="K44" s="13">
        <f t="shared" si="3"/>
        <v>0</v>
      </c>
      <c r="L44" s="13">
        <f t="shared" si="3"/>
        <v>0</v>
      </c>
      <c r="M44" s="13">
        <f t="shared" si="3"/>
        <v>0</v>
      </c>
      <c r="N44" s="13">
        <f t="shared" si="3"/>
        <v>0</v>
      </c>
      <c r="O44" s="12">
        <f t="shared" si="1"/>
        <v>0</v>
      </c>
    </row>
    <row r="45" spans="1:15" s="16" customFormat="1" ht="21" customHeight="1">
      <c r="A45" s="104"/>
      <c r="B45" s="62" t="s">
        <v>111</v>
      </c>
      <c r="C45" s="13">
        <f t="shared" si="3"/>
        <v>0</v>
      </c>
      <c r="D45" s="13">
        <f t="shared" si="3"/>
        <v>0</v>
      </c>
      <c r="E45" s="13">
        <f t="shared" si="3"/>
        <v>0</v>
      </c>
      <c r="F45" s="13">
        <f t="shared" si="3"/>
        <v>0</v>
      </c>
      <c r="G45" s="13">
        <f t="shared" si="3"/>
        <v>0</v>
      </c>
      <c r="H45" s="13">
        <f t="shared" si="3"/>
        <v>0</v>
      </c>
      <c r="I45" s="13">
        <f t="shared" si="3"/>
        <v>0</v>
      </c>
      <c r="J45" s="13">
        <f t="shared" si="3"/>
        <v>0</v>
      </c>
      <c r="K45" s="13">
        <f t="shared" si="3"/>
        <v>0</v>
      </c>
      <c r="L45" s="13">
        <f t="shared" si="3"/>
        <v>0</v>
      </c>
      <c r="M45" s="13">
        <f t="shared" si="3"/>
        <v>0</v>
      </c>
      <c r="N45" s="13">
        <f t="shared" si="3"/>
        <v>0</v>
      </c>
      <c r="O45" s="12">
        <f t="shared" si="1"/>
        <v>0</v>
      </c>
    </row>
    <row r="46" spans="1:15" s="16" customFormat="1" ht="21" customHeight="1">
      <c r="A46" s="104"/>
      <c r="B46" s="62" t="s">
        <v>112</v>
      </c>
      <c r="C46" s="13">
        <f t="shared" si="3"/>
        <v>0</v>
      </c>
      <c r="D46" s="13">
        <f t="shared" si="3"/>
        <v>0</v>
      </c>
      <c r="E46" s="13">
        <f t="shared" si="3"/>
        <v>0</v>
      </c>
      <c r="F46" s="13">
        <f t="shared" si="3"/>
        <v>0</v>
      </c>
      <c r="G46" s="13">
        <f t="shared" si="3"/>
        <v>0</v>
      </c>
      <c r="H46" s="13">
        <f t="shared" si="3"/>
        <v>0</v>
      </c>
      <c r="I46" s="13">
        <f t="shared" si="3"/>
        <v>0</v>
      </c>
      <c r="J46" s="13">
        <f t="shared" si="3"/>
        <v>0</v>
      </c>
      <c r="K46" s="13">
        <f t="shared" si="3"/>
        <v>0</v>
      </c>
      <c r="L46" s="13">
        <f t="shared" si="3"/>
        <v>0</v>
      </c>
      <c r="M46" s="13">
        <f t="shared" si="3"/>
        <v>0</v>
      </c>
      <c r="N46" s="13">
        <f t="shared" si="3"/>
        <v>0</v>
      </c>
      <c r="O46" s="12">
        <f t="shared" si="1"/>
        <v>0</v>
      </c>
    </row>
    <row r="47" spans="1:15" s="16" customFormat="1" ht="21" customHeight="1">
      <c r="A47" s="104"/>
      <c r="B47" s="62" t="s">
        <v>113</v>
      </c>
      <c r="C47" s="13">
        <f t="shared" si="3"/>
        <v>50</v>
      </c>
      <c r="D47" s="13">
        <f t="shared" si="3"/>
        <v>67</v>
      </c>
      <c r="E47" s="13">
        <f t="shared" si="3"/>
        <v>19</v>
      </c>
      <c r="F47" s="13">
        <f t="shared" si="3"/>
        <v>0</v>
      </c>
      <c r="G47" s="13">
        <f t="shared" si="3"/>
        <v>0</v>
      </c>
      <c r="H47" s="13">
        <f t="shared" si="3"/>
        <v>0</v>
      </c>
      <c r="I47" s="13">
        <f t="shared" si="3"/>
        <v>0</v>
      </c>
      <c r="J47" s="13">
        <f t="shared" si="3"/>
        <v>0</v>
      </c>
      <c r="K47" s="13">
        <f t="shared" si="3"/>
        <v>0</v>
      </c>
      <c r="L47" s="13">
        <f t="shared" si="3"/>
        <v>0</v>
      </c>
      <c r="M47" s="13">
        <f t="shared" si="3"/>
        <v>0</v>
      </c>
      <c r="N47" s="13">
        <f t="shared" si="3"/>
        <v>0</v>
      </c>
      <c r="O47" s="12">
        <f t="shared" si="1"/>
        <v>136</v>
      </c>
    </row>
    <row r="48" spans="1:15" s="16" customFormat="1" ht="21.75" customHeight="1">
      <c r="A48" s="104">
        <v>30</v>
      </c>
      <c r="B48" s="36" t="s">
        <v>117</v>
      </c>
      <c r="C48" s="12">
        <f t="shared" si="3"/>
        <v>3445</v>
      </c>
      <c r="D48" s="12">
        <f t="shared" si="3"/>
        <v>3531</v>
      </c>
      <c r="E48" s="12">
        <f t="shared" si="3"/>
        <v>3651</v>
      </c>
      <c r="F48" s="12">
        <f t="shared" si="3"/>
        <v>0</v>
      </c>
      <c r="G48" s="12">
        <f t="shared" si="3"/>
        <v>0</v>
      </c>
      <c r="H48" s="12">
        <f t="shared" si="3"/>
        <v>0</v>
      </c>
      <c r="I48" s="12">
        <f t="shared" si="3"/>
        <v>0</v>
      </c>
      <c r="J48" s="12">
        <f t="shared" si="3"/>
        <v>0</v>
      </c>
      <c r="K48" s="12">
        <f t="shared" si="3"/>
        <v>0</v>
      </c>
      <c r="L48" s="12">
        <f t="shared" si="3"/>
        <v>0</v>
      </c>
      <c r="M48" s="12">
        <f t="shared" si="3"/>
        <v>0</v>
      </c>
      <c r="N48" s="12">
        <f t="shared" si="3"/>
        <v>0</v>
      </c>
      <c r="O48" s="107"/>
    </row>
    <row r="49" spans="1:15" s="16" customFormat="1" ht="21.75" customHeight="1">
      <c r="A49" s="104"/>
      <c r="B49" s="21" t="s">
        <v>129</v>
      </c>
      <c r="C49" s="13">
        <f t="shared" si="3"/>
        <v>93</v>
      </c>
      <c r="D49" s="13">
        <f t="shared" si="3"/>
        <v>167</v>
      </c>
      <c r="E49" s="13">
        <f t="shared" si="3"/>
        <v>279</v>
      </c>
      <c r="F49" s="13">
        <f t="shared" si="3"/>
        <v>0</v>
      </c>
      <c r="G49" s="13">
        <f t="shared" si="3"/>
        <v>0</v>
      </c>
      <c r="H49" s="13">
        <f t="shared" si="3"/>
        <v>0</v>
      </c>
      <c r="I49" s="13">
        <f t="shared" si="3"/>
        <v>0</v>
      </c>
      <c r="J49" s="13">
        <f t="shared" si="3"/>
        <v>0</v>
      </c>
      <c r="K49" s="13">
        <f t="shared" si="3"/>
        <v>0</v>
      </c>
      <c r="L49" s="13">
        <f t="shared" si="3"/>
        <v>0</v>
      </c>
      <c r="M49" s="13">
        <f t="shared" si="3"/>
        <v>0</v>
      </c>
      <c r="N49" s="13">
        <f t="shared" si="3"/>
        <v>0</v>
      </c>
      <c r="O49" s="107"/>
    </row>
    <row r="50" spans="1:15" s="16" customFormat="1" ht="21.75" customHeight="1">
      <c r="A50" s="104"/>
      <c r="B50" s="21" t="s">
        <v>130</v>
      </c>
      <c r="C50" s="13">
        <f t="shared" si="3"/>
        <v>1122</v>
      </c>
      <c r="D50" s="13">
        <f t="shared" si="3"/>
        <v>1123</v>
      </c>
      <c r="E50" s="13">
        <f t="shared" si="3"/>
        <v>1124</v>
      </c>
      <c r="F50" s="13">
        <f t="shared" si="3"/>
        <v>0</v>
      </c>
      <c r="G50" s="13">
        <f t="shared" si="3"/>
        <v>0</v>
      </c>
      <c r="H50" s="13">
        <f t="shared" si="3"/>
        <v>0</v>
      </c>
      <c r="I50" s="13">
        <f t="shared" si="3"/>
        <v>0</v>
      </c>
      <c r="J50" s="13">
        <f t="shared" si="3"/>
        <v>0</v>
      </c>
      <c r="K50" s="13">
        <f t="shared" si="3"/>
        <v>0</v>
      </c>
      <c r="L50" s="13">
        <f t="shared" si="3"/>
        <v>0</v>
      </c>
      <c r="M50" s="13">
        <f t="shared" si="3"/>
        <v>0</v>
      </c>
      <c r="N50" s="13">
        <f t="shared" si="3"/>
        <v>0</v>
      </c>
      <c r="O50" s="107"/>
    </row>
    <row r="51" spans="1:15" s="16" customFormat="1" ht="21.75" customHeight="1">
      <c r="A51" s="104"/>
      <c r="B51" s="21" t="s">
        <v>131</v>
      </c>
      <c r="C51" s="13">
        <f t="shared" si="3"/>
        <v>701</v>
      </c>
      <c r="D51" s="13">
        <f t="shared" si="3"/>
        <v>704</v>
      </c>
      <c r="E51" s="13">
        <f t="shared" si="3"/>
        <v>704</v>
      </c>
      <c r="F51" s="13">
        <f t="shared" si="3"/>
        <v>0</v>
      </c>
      <c r="G51" s="13">
        <f t="shared" si="3"/>
        <v>0</v>
      </c>
      <c r="H51" s="13">
        <f t="shared" si="3"/>
        <v>0</v>
      </c>
      <c r="I51" s="13">
        <f t="shared" si="3"/>
        <v>0</v>
      </c>
      <c r="J51" s="13">
        <f t="shared" si="3"/>
        <v>0</v>
      </c>
      <c r="K51" s="13">
        <f t="shared" si="3"/>
        <v>0</v>
      </c>
      <c r="L51" s="13">
        <f t="shared" si="3"/>
        <v>0</v>
      </c>
      <c r="M51" s="13">
        <f t="shared" si="3"/>
        <v>0</v>
      </c>
      <c r="N51" s="13">
        <f t="shared" si="3"/>
        <v>0</v>
      </c>
      <c r="O51" s="107"/>
    </row>
    <row r="52" spans="1:15" s="16" customFormat="1" ht="21.75" customHeight="1">
      <c r="A52" s="104"/>
      <c r="B52" s="21" t="s">
        <v>132</v>
      </c>
      <c r="C52" s="13">
        <f aca="true" t="shared" si="4" ref="C52:N54">+C111+C166+C221</f>
        <v>991</v>
      </c>
      <c r="D52" s="13">
        <f t="shared" si="4"/>
        <v>991</v>
      </c>
      <c r="E52" s="13">
        <f t="shared" si="4"/>
        <v>992</v>
      </c>
      <c r="F52" s="13">
        <f t="shared" si="4"/>
        <v>0</v>
      </c>
      <c r="G52" s="13">
        <f t="shared" si="4"/>
        <v>0</v>
      </c>
      <c r="H52" s="13">
        <f t="shared" si="4"/>
        <v>0</v>
      </c>
      <c r="I52" s="13">
        <f t="shared" si="4"/>
        <v>0</v>
      </c>
      <c r="J52" s="13">
        <f t="shared" si="4"/>
        <v>0</v>
      </c>
      <c r="K52" s="13">
        <f t="shared" si="4"/>
        <v>0</v>
      </c>
      <c r="L52" s="13">
        <f t="shared" si="4"/>
        <v>0</v>
      </c>
      <c r="M52" s="13">
        <f t="shared" si="4"/>
        <v>0</v>
      </c>
      <c r="N52" s="13">
        <f t="shared" si="4"/>
        <v>0</v>
      </c>
      <c r="O52" s="107"/>
    </row>
    <row r="53" spans="1:15" s="16" customFormat="1" ht="21.75" customHeight="1">
      <c r="A53" s="104"/>
      <c r="B53" s="21" t="s">
        <v>133</v>
      </c>
      <c r="C53" s="13">
        <f t="shared" si="4"/>
        <v>105</v>
      </c>
      <c r="D53" s="13">
        <f t="shared" si="4"/>
        <v>107</v>
      </c>
      <c r="E53" s="13">
        <f t="shared" si="4"/>
        <v>107</v>
      </c>
      <c r="F53" s="13">
        <f t="shared" si="4"/>
        <v>0</v>
      </c>
      <c r="G53" s="13">
        <f t="shared" si="4"/>
        <v>0</v>
      </c>
      <c r="H53" s="13">
        <f t="shared" si="4"/>
        <v>0</v>
      </c>
      <c r="I53" s="13">
        <f t="shared" si="4"/>
        <v>0</v>
      </c>
      <c r="J53" s="13">
        <f t="shared" si="4"/>
        <v>0</v>
      </c>
      <c r="K53" s="13">
        <f t="shared" si="4"/>
        <v>0</v>
      </c>
      <c r="L53" s="13">
        <f t="shared" si="4"/>
        <v>0</v>
      </c>
      <c r="M53" s="13">
        <f t="shared" si="4"/>
        <v>0</v>
      </c>
      <c r="N53" s="13">
        <f t="shared" si="4"/>
        <v>0</v>
      </c>
      <c r="O53" s="107"/>
    </row>
    <row r="54" spans="1:15" s="16" customFormat="1" ht="21.75" customHeight="1">
      <c r="A54" s="104"/>
      <c r="B54" s="37" t="s">
        <v>30</v>
      </c>
      <c r="C54" s="13">
        <f t="shared" si="4"/>
        <v>433</v>
      </c>
      <c r="D54" s="13">
        <f t="shared" si="4"/>
        <v>439</v>
      </c>
      <c r="E54" s="13">
        <f t="shared" si="4"/>
        <v>445</v>
      </c>
      <c r="F54" s="13">
        <f t="shared" si="4"/>
        <v>0</v>
      </c>
      <c r="G54" s="13">
        <f t="shared" si="4"/>
        <v>0</v>
      </c>
      <c r="H54" s="13">
        <f t="shared" si="4"/>
        <v>0</v>
      </c>
      <c r="I54" s="13">
        <f t="shared" si="4"/>
        <v>0</v>
      </c>
      <c r="J54" s="13">
        <f t="shared" si="4"/>
        <v>0</v>
      </c>
      <c r="K54" s="13">
        <f t="shared" si="4"/>
        <v>0</v>
      </c>
      <c r="L54" s="13">
        <f t="shared" si="4"/>
        <v>0</v>
      </c>
      <c r="M54" s="13">
        <f t="shared" si="4"/>
        <v>0</v>
      </c>
      <c r="N54" s="13">
        <f t="shared" si="4"/>
        <v>0</v>
      </c>
      <c r="O54" s="107"/>
    </row>
    <row r="55" spans="1:15" s="16" customFormat="1" ht="35.25" customHeight="1">
      <c r="A55" s="104">
        <v>31</v>
      </c>
      <c r="B55" s="35" t="s">
        <v>51</v>
      </c>
      <c r="C55" s="12">
        <f>+C224</f>
        <v>0</v>
      </c>
      <c r="D55" s="12">
        <f aca="true" t="shared" si="5" ref="D55:N55">+D224</f>
        <v>0</v>
      </c>
      <c r="E55" s="12">
        <v>0</v>
      </c>
      <c r="F55" s="12">
        <f t="shared" si="5"/>
        <v>0</v>
      </c>
      <c r="G55" s="12">
        <f t="shared" si="5"/>
        <v>0</v>
      </c>
      <c r="H55" s="12">
        <f t="shared" si="5"/>
        <v>0</v>
      </c>
      <c r="I55" s="12">
        <f t="shared" si="5"/>
        <v>0</v>
      </c>
      <c r="J55" s="12">
        <f t="shared" si="5"/>
        <v>0</v>
      </c>
      <c r="K55" s="12">
        <f t="shared" si="5"/>
        <v>0</v>
      </c>
      <c r="L55" s="12">
        <f t="shared" si="5"/>
        <v>0</v>
      </c>
      <c r="M55" s="12">
        <f t="shared" si="5"/>
        <v>0</v>
      </c>
      <c r="N55" s="12">
        <f t="shared" si="5"/>
        <v>0</v>
      </c>
      <c r="O55" s="12">
        <f t="shared" si="1"/>
        <v>0</v>
      </c>
    </row>
    <row r="56" spans="1:15" s="16" customFormat="1" ht="21.75" customHeight="1">
      <c r="A56" s="104"/>
      <c r="B56" s="37" t="s">
        <v>52</v>
      </c>
      <c r="C56" s="13">
        <f aca="true" t="shared" si="6" ref="C56:N58">+C225</f>
        <v>0</v>
      </c>
      <c r="D56" s="13">
        <f t="shared" si="6"/>
        <v>0</v>
      </c>
      <c r="E56" s="13">
        <f t="shared" si="6"/>
        <v>0</v>
      </c>
      <c r="F56" s="13">
        <f t="shared" si="6"/>
        <v>0</v>
      </c>
      <c r="G56" s="13">
        <f t="shared" si="6"/>
        <v>0</v>
      </c>
      <c r="H56" s="13">
        <f t="shared" si="6"/>
        <v>0</v>
      </c>
      <c r="I56" s="13">
        <f t="shared" si="6"/>
        <v>0</v>
      </c>
      <c r="J56" s="13">
        <f t="shared" si="6"/>
        <v>0</v>
      </c>
      <c r="K56" s="13">
        <f t="shared" si="6"/>
        <v>0</v>
      </c>
      <c r="L56" s="13">
        <f t="shared" si="6"/>
        <v>0</v>
      </c>
      <c r="M56" s="13">
        <f t="shared" si="6"/>
        <v>0</v>
      </c>
      <c r="N56" s="13">
        <f t="shared" si="6"/>
        <v>0</v>
      </c>
      <c r="O56" s="12">
        <f t="shared" si="1"/>
        <v>0</v>
      </c>
    </row>
    <row r="57" spans="1:15" s="16" customFormat="1" ht="21.75" customHeight="1">
      <c r="A57" s="104"/>
      <c r="B57" s="37" t="s">
        <v>53</v>
      </c>
      <c r="C57" s="13">
        <f t="shared" si="6"/>
        <v>0</v>
      </c>
      <c r="D57" s="13">
        <f t="shared" si="6"/>
        <v>0</v>
      </c>
      <c r="E57" s="13">
        <f t="shared" si="6"/>
        <v>0</v>
      </c>
      <c r="F57" s="13">
        <f t="shared" si="6"/>
        <v>0</v>
      </c>
      <c r="G57" s="13">
        <f t="shared" si="6"/>
        <v>0</v>
      </c>
      <c r="H57" s="13">
        <f t="shared" si="6"/>
        <v>0</v>
      </c>
      <c r="I57" s="13">
        <f t="shared" si="6"/>
        <v>0</v>
      </c>
      <c r="J57" s="13">
        <f t="shared" si="6"/>
        <v>0</v>
      </c>
      <c r="K57" s="13">
        <f t="shared" si="6"/>
        <v>0</v>
      </c>
      <c r="L57" s="13">
        <f t="shared" si="6"/>
        <v>0</v>
      </c>
      <c r="M57" s="13">
        <f t="shared" si="6"/>
        <v>0</v>
      </c>
      <c r="N57" s="13">
        <f t="shared" si="6"/>
        <v>0</v>
      </c>
      <c r="O57" s="12">
        <f t="shared" si="1"/>
        <v>0</v>
      </c>
    </row>
    <row r="58" spans="1:15" s="16" customFormat="1" ht="21.75" customHeight="1">
      <c r="A58" s="104"/>
      <c r="B58" s="37" t="s">
        <v>54</v>
      </c>
      <c r="C58" s="13">
        <f t="shared" si="6"/>
        <v>0</v>
      </c>
      <c r="D58" s="13">
        <f t="shared" si="6"/>
        <v>0</v>
      </c>
      <c r="E58" s="13">
        <f t="shared" si="6"/>
        <v>0</v>
      </c>
      <c r="F58" s="13">
        <f t="shared" si="6"/>
        <v>0</v>
      </c>
      <c r="G58" s="13">
        <f t="shared" si="6"/>
        <v>0</v>
      </c>
      <c r="H58" s="13">
        <f t="shared" si="6"/>
        <v>0</v>
      </c>
      <c r="I58" s="13">
        <f t="shared" si="6"/>
        <v>0</v>
      </c>
      <c r="J58" s="13">
        <f t="shared" si="6"/>
        <v>0</v>
      </c>
      <c r="K58" s="13">
        <f t="shared" si="6"/>
        <v>0</v>
      </c>
      <c r="L58" s="13">
        <f t="shared" si="6"/>
        <v>0</v>
      </c>
      <c r="M58" s="13">
        <f t="shared" si="6"/>
        <v>0</v>
      </c>
      <c r="N58" s="13">
        <f t="shared" si="6"/>
        <v>0</v>
      </c>
      <c r="O58" s="12">
        <f t="shared" si="1"/>
        <v>0</v>
      </c>
    </row>
    <row r="59" ht="14.25"/>
    <row r="60" ht="14.25"/>
    <row r="61" spans="1:15" s="16" customFormat="1" ht="22.5" customHeight="1">
      <c r="A61" s="105" t="s">
        <v>47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</row>
    <row r="62" spans="1:15" s="16" customFormat="1" ht="26.25" customHeight="1">
      <c r="A62" s="17"/>
      <c r="B62" s="18"/>
      <c r="C62" s="19" t="s">
        <v>31</v>
      </c>
      <c r="D62" s="19" t="s">
        <v>32</v>
      </c>
      <c r="E62" s="19" t="s">
        <v>33</v>
      </c>
      <c r="F62" s="19" t="s">
        <v>34</v>
      </c>
      <c r="G62" s="19" t="s">
        <v>35</v>
      </c>
      <c r="H62" s="19" t="s">
        <v>36</v>
      </c>
      <c r="I62" s="19" t="s">
        <v>37</v>
      </c>
      <c r="J62" s="19" t="s">
        <v>38</v>
      </c>
      <c r="K62" s="19" t="s">
        <v>39</v>
      </c>
      <c r="L62" s="19" t="s">
        <v>40</v>
      </c>
      <c r="M62" s="19" t="s">
        <v>41</v>
      </c>
      <c r="N62" s="19" t="s">
        <v>42</v>
      </c>
      <c r="O62" s="19" t="s">
        <v>43</v>
      </c>
    </row>
    <row r="63" spans="1:15" s="16" customFormat="1" ht="21.75" customHeight="1">
      <c r="A63" s="12">
        <v>1</v>
      </c>
      <c r="B63" s="34" t="s">
        <v>125</v>
      </c>
      <c r="C63" s="91">
        <v>89</v>
      </c>
      <c r="D63" s="91">
        <v>69</v>
      </c>
      <c r="E63" s="91">
        <v>103</v>
      </c>
      <c r="F63" s="89"/>
      <c r="G63" s="89"/>
      <c r="H63" s="89"/>
      <c r="I63" s="89"/>
      <c r="J63" s="89"/>
      <c r="K63" s="89"/>
      <c r="L63" s="89"/>
      <c r="M63" s="89"/>
      <c r="N63" s="89"/>
      <c r="O63" s="12">
        <f>SUM(C63:N63)</f>
        <v>261</v>
      </c>
    </row>
    <row r="64" spans="1:15" s="16" customFormat="1" ht="32.25" customHeight="1">
      <c r="A64" s="12">
        <v>2</v>
      </c>
      <c r="B64" s="35" t="s">
        <v>101</v>
      </c>
      <c r="C64" s="91">
        <v>0</v>
      </c>
      <c r="D64" s="91">
        <v>1</v>
      </c>
      <c r="E64" s="91">
        <v>0</v>
      </c>
      <c r="F64" s="89"/>
      <c r="G64" s="89"/>
      <c r="H64" s="89"/>
      <c r="I64" s="89"/>
      <c r="J64" s="89"/>
      <c r="K64" s="89"/>
      <c r="L64" s="89"/>
      <c r="M64" s="89"/>
      <c r="N64" s="89"/>
      <c r="O64" s="12">
        <f aca="true" t="shared" si="7" ref="O64:O106">SUM(C64:N64)</f>
        <v>1</v>
      </c>
    </row>
    <row r="65" spans="1:15" s="16" customFormat="1" ht="21.75" customHeight="1">
      <c r="A65" s="12">
        <v>3</v>
      </c>
      <c r="B65" s="35" t="s">
        <v>2</v>
      </c>
      <c r="C65" s="91">
        <v>6</v>
      </c>
      <c r="D65" s="91">
        <v>1</v>
      </c>
      <c r="E65" s="91">
        <v>3</v>
      </c>
      <c r="F65" s="89"/>
      <c r="G65" s="89"/>
      <c r="H65" s="89"/>
      <c r="I65" s="89"/>
      <c r="J65" s="89"/>
      <c r="K65" s="89"/>
      <c r="L65" s="89"/>
      <c r="M65" s="89"/>
      <c r="N65" s="89"/>
      <c r="O65" s="12">
        <f t="shared" si="7"/>
        <v>10</v>
      </c>
    </row>
    <row r="66" spans="1:15" s="16" customFormat="1" ht="21.75" customHeight="1">
      <c r="A66" s="12">
        <v>4</v>
      </c>
      <c r="B66" s="35" t="s">
        <v>3</v>
      </c>
      <c r="C66" s="91">
        <v>6</v>
      </c>
      <c r="D66" s="91">
        <v>10</v>
      </c>
      <c r="E66" s="91">
        <v>3</v>
      </c>
      <c r="F66" s="89"/>
      <c r="G66" s="89"/>
      <c r="H66" s="89"/>
      <c r="I66" s="89"/>
      <c r="J66" s="89"/>
      <c r="K66" s="89"/>
      <c r="L66" s="89"/>
      <c r="M66" s="89"/>
      <c r="N66" s="89"/>
      <c r="O66" s="12">
        <f t="shared" si="7"/>
        <v>19</v>
      </c>
    </row>
    <row r="67" spans="1:15" s="16" customFormat="1" ht="21.75" customHeight="1">
      <c r="A67" s="12">
        <v>5</v>
      </c>
      <c r="B67" s="35" t="s">
        <v>4</v>
      </c>
      <c r="C67" s="91">
        <v>8</v>
      </c>
      <c r="D67" s="91">
        <v>9</v>
      </c>
      <c r="E67" s="91">
        <v>5</v>
      </c>
      <c r="F67" s="89"/>
      <c r="G67" s="89"/>
      <c r="H67" s="89"/>
      <c r="I67" s="89"/>
      <c r="J67" s="89"/>
      <c r="K67" s="89"/>
      <c r="L67" s="89"/>
      <c r="M67" s="89"/>
      <c r="N67" s="89"/>
      <c r="O67" s="12">
        <f t="shared" si="7"/>
        <v>22</v>
      </c>
    </row>
    <row r="68" spans="1:15" s="16" customFormat="1" ht="21.75" customHeight="1">
      <c r="A68" s="12">
        <v>6</v>
      </c>
      <c r="B68" s="35" t="s">
        <v>5</v>
      </c>
      <c r="C68" s="91">
        <v>8</v>
      </c>
      <c r="D68" s="91">
        <v>5</v>
      </c>
      <c r="E68" s="91">
        <v>5</v>
      </c>
      <c r="F68" s="89"/>
      <c r="G68" s="89"/>
      <c r="H68" s="89"/>
      <c r="I68" s="89"/>
      <c r="J68" s="89"/>
      <c r="K68" s="89"/>
      <c r="L68" s="89"/>
      <c r="M68" s="89"/>
      <c r="N68" s="89"/>
      <c r="O68" s="12">
        <f t="shared" si="7"/>
        <v>18</v>
      </c>
    </row>
    <row r="69" spans="1:15" s="16" customFormat="1" ht="21.75" customHeight="1">
      <c r="A69" s="12">
        <v>7</v>
      </c>
      <c r="B69" s="35" t="s">
        <v>6</v>
      </c>
      <c r="C69" s="91">
        <v>305</v>
      </c>
      <c r="D69" s="91">
        <v>289</v>
      </c>
      <c r="E69" s="91">
        <v>226</v>
      </c>
      <c r="F69" s="89"/>
      <c r="G69" s="89"/>
      <c r="H69" s="89"/>
      <c r="I69" s="89"/>
      <c r="J69" s="89"/>
      <c r="K69" s="89"/>
      <c r="L69" s="89"/>
      <c r="M69" s="89"/>
      <c r="N69" s="89"/>
      <c r="O69" s="12">
        <f t="shared" si="7"/>
        <v>820</v>
      </c>
    </row>
    <row r="70" spans="1:15" s="16" customFormat="1" ht="21.75" customHeight="1">
      <c r="A70" s="12">
        <v>8</v>
      </c>
      <c r="B70" s="35" t="s">
        <v>102</v>
      </c>
      <c r="C70" s="91">
        <v>11</v>
      </c>
      <c r="D70" s="91">
        <v>8</v>
      </c>
      <c r="E70" s="91">
        <v>11</v>
      </c>
      <c r="F70" s="89"/>
      <c r="G70" s="89"/>
      <c r="H70" s="89"/>
      <c r="I70" s="89"/>
      <c r="J70" s="89"/>
      <c r="K70" s="89"/>
      <c r="L70" s="89"/>
      <c r="M70" s="89"/>
      <c r="N70" s="89"/>
      <c r="O70" s="12">
        <f t="shared" si="7"/>
        <v>30</v>
      </c>
    </row>
    <row r="71" spans="1:15" s="16" customFormat="1" ht="21.75" customHeight="1">
      <c r="A71" s="104">
        <v>9</v>
      </c>
      <c r="B71" s="36" t="s">
        <v>115</v>
      </c>
      <c r="C71" s="91">
        <f>+C72+C73</f>
        <v>45</v>
      </c>
      <c r="D71" s="91">
        <v>54</v>
      </c>
      <c r="E71" s="91">
        <v>68</v>
      </c>
      <c r="F71" s="89"/>
      <c r="G71" s="89"/>
      <c r="H71" s="89"/>
      <c r="I71" s="89"/>
      <c r="J71" s="89"/>
      <c r="K71" s="89"/>
      <c r="L71" s="89"/>
      <c r="M71" s="89"/>
      <c r="N71" s="89"/>
      <c r="O71" s="12">
        <f t="shared" si="7"/>
        <v>167</v>
      </c>
    </row>
    <row r="72" spans="1:15" s="16" customFormat="1" ht="21.75" customHeight="1">
      <c r="A72" s="104"/>
      <c r="B72" s="37" t="s">
        <v>7</v>
      </c>
      <c r="C72" s="13">
        <v>4</v>
      </c>
      <c r="D72" s="13">
        <v>5</v>
      </c>
      <c r="E72" s="13">
        <v>10</v>
      </c>
      <c r="F72" s="13"/>
      <c r="G72" s="13"/>
      <c r="H72" s="13"/>
      <c r="I72" s="13"/>
      <c r="J72" s="13"/>
      <c r="K72" s="13"/>
      <c r="L72" s="13"/>
      <c r="M72" s="13"/>
      <c r="N72" s="13"/>
      <c r="O72" s="12">
        <f t="shared" si="7"/>
        <v>19</v>
      </c>
    </row>
    <row r="73" spans="1:15" s="16" customFormat="1" ht="21.75" customHeight="1">
      <c r="A73" s="104"/>
      <c r="B73" s="37" t="s">
        <v>8</v>
      </c>
      <c r="C73" s="13">
        <v>41</v>
      </c>
      <c r="D73" s="13">
        <v>49</v>
      </c>
      <c r="E73" s="13">
        <v>58</v>
      </c>
      <c r="F73" s="13"/>
      <c r="G73" s="13"/>
      <c r="H73" s="13"/>
      <c r="I73" s="13"/>
      <c r="J73" s="13"/>
      <c r="K73" s="13"/>
      <c r="L73" s="13"/>
      <c r="M73" s="13"/>
      <c r="N73" s="13"/>
      <c r="O73" s="12">
        <f t="shared" si="7"/>
        <v>148</v>
      </c>
    </row>
    <row r="74" spans="1:15" s="16" customFormat="1" ht="21.75" customHeight="1">
      <c r="A74" s="12">
        <v>10</v>
      </c>
      <c r="B74" s="36" t="s">
        <v>114</v>
      </c>
      <c r="C74" s="91">
        <v>38</v>
      </c>
      <c r="D74" s="91">
        <v>30</v>
      </c>
      <c r="E74" s="91">
        <v>45</v>
      </c>
      <c r="F74" s="89"/>
      <c r="G74" s="89"/>
      <c r="H74" s="89"/>
      <c r="I74" s="89"/>
      <c r="J74" s="89"/>
      <c r="K74" s="89"/>
      <c r="L74" s="89"/>
      <c r="M74" s="89"/>
      <c r="N74" s="89"/>
      <c r="O74" s="12">
        <f t="shared" si="7"/>
        <v>113</v>
      </c>
    </row>
    <row r="75" spans="1:15" s="16" customFormat="1" ht="48" customHeight="1">
      <c r="A75" s="12">
        <v>11</v>
      </c>
      <c r="B75" s="35" t="s">
        <v>104</v>
      </c>
      <c r="C75" s="91">
        <v>30</v>
      </c>
      <c r="D75" s="91">
        <v>38</v>
      </c>
      <c r="E75" s="91">
        <v>28</v>
      </c>
      <c r="F75" s="89"/>
      <c r="G75" s="89"/>
      <c r="H75" s="89"/>
      <c r="I75" s="89"/>
      <c r="J75" s="89"/>
      <c r="K75" s="89"/>
      <c r="L75" s="89"/>
      <c r="M75" s="89"/>
      <c r="N75" s="89"/>
      <c r="O75" s="12">
        <f t="shared" si="7"/>
        <v>96</v>
      </c>
    </row>
    <row r="76" spans="1:15" s="16" customFormat="1" ht="33" customHeight="1">
      <c r="A76" s="12">
        <v>12</v>
      </c>
      <c r="B76" s="36" t="s">
        <v>127</v>
      </c>
      <c r="C76" s="91">
        <v>26</v>
      </c>
      <c r="D76" s="91">
        <v>38</v>
      </c>
      <c r="E76" s="91">
        <v>34</v>
      </c>
      <c r="F76" s="89"/>
      <c r="G76" s="89"/>
      <c r="H76" s="89"/>
      <c r="I76" s="89"/>
      <c r="J76" s="89"/>
      <c r="K76" s="89"/>
      <c r="L76" s="89"/>
      <c r="M76" s="89"/>
      <c r="N76" s="89"/>
      <c r="O76" s="22"/>
    </row>
    <row r="77" spans="1:15" s="16" customFormat="1" ht="21.75" customHeight="1">
      <c r="A77" s="12">
        <v>13</v>
      </c>
      <c r="B77" s="35" t="s">
        <v>9</v>
      </c>
      <c r="C77" s="91">
        <v>0</v>
      </c>
      <c r="D77" s="91">
        <v>0</v>
      </c>
      <c r="E77" s="91">
        <v>0</v>
      </c>
      <c r="F77" s="89"/>
      <c r="G77" s="89"/>
      <c r="H77" s="89"/>
      <c r="I77" s="89"/>
      <c r="J77" s="89"/>
      <c r="K77" s="89"/>
      <c r="L77" s="89"/>
      <c r="M77" s="89"/>
      <c r="N77" s="89"/>
      <c r="O77" s="12">
        <f t="shared" si="7"/>
        <v>0</v>
      </c>
    </row>
    <row r="78" spans="1:15" s="16" customFormat="1" ht="21.75" customHeight="1">
      <c r="A78" s="12">
        <v>14</v>
      </c>
      <c r="B78" s="35" t="s">
        <v>10</v>
      </c>
      <c r="C78" s="91">
        <v>0</v>
      </c>
      <c r="D78" s="91">
        <v>0</v>
      </c>
      <c r="E78" s="91">
        <v>0</v>
      </c>
      <c r="F78" s="89"/>
      <c r="G78" s="89"/>
      <c r="H78" s="89"/>
      <c r="I78" s="89"/>
      <c r="J78" s="89"/>
      <c r="K78" s="89"/>
      <c r="L78" s="89"/>
      <c r="M78" s="89"/>
      <c r="N78" s="89"/>
      <c r="O78" s="12">
        <f t="shared" si="7"/>
        <v>0</v>
      </c>
    </row>
    <row r="79" spans="1:15" s="16" customFormat="1" ht="21.75" customHeight="1">
      <c r="A79" s="12">
        <v>15</v>
      </c>
      <c r="B79" s="35" t="s">
        <v>11</v>
      </c>
      <c r="C79" s="91">
        <v>0</v>
      </c>
      <c r="D79" s="91">
        <v>0</v>
      </c>
      <c r="E79" s="91">
        <v>0</v>
      </c>
      <c r="F79" s="89"/>
      <c r="G79" s="89"/>
      <c r="H79" s="89"/>
      <c r="I79" s="89"/>
      <c r="J79" s="89"/>
      <c r="K79" s="89"/>
      <c r="L79" s="89"/>
      <c r="M79" s="89"/>
      <c r="N79" s="89"/>
      <c r="O79" s="12">
        <f t="shared" si="7"/>
        <v>0</v>
      </c>
    </row>
    <row r="80" spans="1:15" s="16" customFormat="1" ht="21.75" customHeight="1">
      <c r="A80" s="12">
        <v>16</v>
      </c>
      <c r="B80" s="35" t="s">
        <v>12</v>
      </c>
      <c r="C80" s="91">
        <v>0</v>
      </c>
      <c r="D80" s="91">
        <v>1</v>
      </c>
      <c r="E80" s="91">
        <v>1</v>
      </c>
      <c r="F80" s="89"/>
      <c r="G80" s="89"/>
      <c r="H80" s="89"/>
      <c r="I80" s="89"/>
      <c r="J80" s="89"/>
      <c r="K80" s="89"/>
      <c r="L80" s="89"/>
      <c r="M80" s="89"/>
      <c r="N80" s="89"/>
      <c r="O80" s="12">
        <f t="shared" si="7"/>
        <v>2</v>
      </c>
    </row>
    <row r="81" spans="1:15" s="16" customFormat="1" ht="21.75" customHeight="1">
      <c r="A81" s="12">
        <v>17</v>
      </c>
      <c r="B81" s="35" t="s">
        <v>13</v>
      </c>
      <c r="C81" s="91">
        <v>7</v>
      </c>
      <c r="D81" s="91">
        <v>61</v>
      </c>
      <c r="E81" s="91">
        <v>24</v>
      </c>
      <c r="F81" s="89"/>
      <c r="G81" s="89"/>
      <c r="H81" s="89"/>
      <c r="I81" s="89"/>
      <c r="J81" s="89"/>
      <c r="K81" s="89"/>
      <c r="L81" s="89"/>
      <c r="M81" s="89"/>
      <c r="N81" s="89"/>
      <c r="O81" s="12">
        <f t="shared" si="7"/>
        <v>92</v>
      </c>
    </row>
    <row r="82" spans="1:15" s="16" customFormat="1" ht="31.5" customHeight="1">
      <c r="A82" s="12">
        <v>18</v>
      </c>
      <c r="B82" s="35" t="s">
        <v>14</v>
      </c>
      <c r="C82" s="91">
        <v>0</v>
      </c>
      <c r="D82" s="91">
        <v>0</v>
      </c>
      <c r="E82" s="91">
        <v>0</v>
      </c>
      <c r="F82" s="89"/>
      <c r="G82" s="89"/>
      <c r="H82" s="89"/>
      <c r="I82" s="89"/>
      <c r="J82" s="89"/>
      <c r="K82" s="89"/>
      <c r="L82" s="89"/>
      <c r="M82" s="89"/>
      <c r="N82" s="89"/>
      <c r="O82" s="12">
        <f t="shared" si="7"/>
        <v>0</v>
      </c>
    </row>
    <row r="83" spans="1:15" s="16" customFormat="1" ht="28.5" customHeight="1">
      <c r="A83" s="12">
        <v>19</v>
      </c>
      <c r="B83" s="35" t="s">
        <v>15</v>
      </c>
      <c r="C83" s="91">
        <v>0</v>
      </c>
      <c r="D83" s="91">
        <v>0</v>
      </c>
      <c r="E83" s="91">
        <v>46</v>
      </c>
      <c r="F83" s="89"/>
      <c r="G83" s="89"/>
      <c r="H83" s="89"/>
      <c r="I83" s="89"/>
      <c r="J83" s="89"/>
      <c r="K83" s="89"/>
      <c r="L83" s="89"/>
      <c r="M83" s="89"/>
      <c r="N83" s="89"/>
      <c r="O83" s="12">
        <f t="shared" si="7"/>
        <v>46</v>
      </c>
    </row>
    <row r="84" spans="1:15" s="16" customFormat="1" ht="20.25" customHeight="1">
      <c r="A84" s="12">
        <v>20</v>
      </c>
      <c r="B84" s="35" t="s">
        <v>16</v>
      </c>
      <c r="C84" s="91">
        <v>4</v>
      </c>
      <c r="D84" s="91">
        <v>3</v>
      </c>
      <c r="E84" s="91">
        <v>7</v>
      </c>
      <c r="F84" s="89"/>
      <c r="G84" s="89"/>
      <c r="H84" s="89"/>
      <c r="I84" s="89"/>
      <c r="J84" s="89"/>
      <c r="K84" s="89"/>
      <c r="L84" s="89"/>
      <c r="M84" s="89"/>
      <c r="N84" s="89"/>
      <c r="O84" s="12">
        <f t="shared" si="7"/>
        <v>14</v>
      </c>
    </row>
    <row r="85" spans="1:15" s="16" customFormat="1" ht="21.75" customHeight="1">
      <c r="A85" s="12">
        <v>21</v>
      </c>
      <c r="B85" s="35" t="s">
        <v>17</v>
      </c>
      <c r="C85" s="91">
        <v>2</v>
      </c>
      <c r="D85" s="91">
        <v>5</v>
      </c>
      <c r="E85" s="91">
        <v>8</v>
      </c>
      <c r="F85" s="89"/>
      <c r="G85" s="89"/>
      <c r="H85" s="89"/>
      <c r="I85" s="89"/>
      <c r="J85" s="89"/>
      <c r="K85" s="89"/>
      <c r="L85" s="89"/>
      <c r="M85" s="89"/>
      <c r="N85" s="89"/>
      <c r="O85" s="12">
        <f t="shared" si="7"/>
        <v>15</v>
      </c>
    </row>
    <row r="86" spans="1:15" s="16" customFormat="1" ht="21.75" customHeight="1">
      <c r="A86" s="12">
        <v>22</v>
      </c>
      <c r="B86" s="35" t="s">
        <v>18</v>
      </c>
      <c r="C86" s="91">
        <v>3</v>
      </c>
      <c r="D86" s="91">
        <v>6</v>
      </c>
      <c r="E86" s="91">
        <v>4</v>
      </c>
      <c r="F86" s="89"/>
      <c r="G86" s="89"/>
      <c r="H86" s="89"/>
      <c r="I86" s="89"/>
      <c r="J86" s="89"/>
      <c r="K86" s="89"/>
      <c r="L86" s="89"/>
      <c r="M86" s="89"/>
      <c r="N86" s="89"/>
      <c r="O86" s="12">
        <f t="shared" si="7"/>
        <v>13</v>
      </c>
    </row>
    <row r="87" spans="1:15" s="16" customFormat="1" ht="14.25">
      <c r="A87" s="12">
        <v>23</v>
      </c>
      <c r="B87" s="35" t="s">
        <v>105</v>
      </c>
      <c r="C87" s="91">
        <v>5</v>
      </c>
      <c r="D87" s="91">
        <v>1</v>
      </c>
      <c r="E87" s="91">
        <v>2</v>
      </c>
      <c r="F87" s="89"/>
      <c r="G87" s="89"/>
      <c r="H87" s="89"/>
      <c r="I87" s="89"/>
      <c r="J87" s="89"/>
      <c r="K87" s="89"/>
      <c r="L87" s="89"/>
      <c r="M87" s="89"/>
      <c r="N87" s="89"/>
      <c r="O87" s="12">
        <f t="shared" si="7"/>
        <v>8</v>
      </c>
    </row>
    <row r="88" spans="1:15" s="16" customFormat="1" ht="21.75" customHeight="1">
      <c r="A88" s="104">
        <v>24</v>
      </c>
      <c r="B88" s="35" t="s">
        <v>20</v>
      </c>
      <c r="C88" s="91">
        <f>+C89+C90+C91</f>
        <v>0</v>
      </c>
      <c r="D88" s="91">
        <v>4</v>
      </c>
      <c r="E88" s="91">
        <v>7</v>
      </c>
      <c r="F88" s="89"/>
      <c r="G88" s="89"/>
      <c r="H88" s="89"/>
      <c r="I88" s="89"/>
      <c r="J88" s="89"/>
      <c r="K88" s="89"/>
      <c r="L88" s="89"/>
      <c r="M88" s="89"/>
      <c r="N88" s="89"/>
      <c r="O88" s="12">
        <f t="shared" si="7"/>
        <v>11</v>
      </c>
    </row>
    <row r="89" spans="1:15" s="16" customFormat="1" ht="21.75" customHeight="1">
      <c r="A89" s="104"/>
      <c r="B89" s="37" t="s">
        <v>21</v>
      </c>
      <c r="C89" s="91">
        <v>0</v>
      </c>
      <c r="D89" s="91">
        <v>3</v>
      </c>
      <c r="E89" s="91">
        <v>6</v>
      </c>
      <c r="F89" s="89"/>
      <c r="G89" s="89"/>
      <c r="H89" s="89"/>
      <c r="I89" s="89"/>
      <c r="J89" s="89"/>
      <c r="K89" s="89"/>
      <c r="L89" s="89"/>
      <c r="M89" s="89"/>
      <c r="N89" s="89"/>
      <c r="O89" s="12">
        <f t="shared" si="7"/>
        <v>9</v>
      </c>
    </row>
    <row r="90" spans="1:15" s="16" customFormat="1" ht="21.75" customHeight="1">
      <c r="A90" s="104"/>
      <c r="B90" s="37" t="s">
        <v>22</v>
      </c>
      <c r="C90" s="91">
        <v>0</v>
      </c>
      <c r="D90" s="91">
        <v>0</v>
      </c>
      <c r="E90" s="91">
        <v>1</v>
      </c>
      <c r="F90" s="89"/>
      <c r="G90" s="89"/>
      <c r="H90" s="89"/>
      <c r="I90" s="89"/>
      <c r="J90" s="89"/>
      <c r="K90" s="89"/>
      <c r="L90" s="89"/>
      <c r="M90" s="89"/>
      <c r="N90" s="89"/>
      <c r="O90" s="12">
        <f t="shared" si="7"/>
        <v>1</v>
      </c>
    </row>
    <row r="91" spans="1:15" s="16" customFormat="1" ht="21.75" customHeight="1">
      <c r="A91" s="104"/>
      <c r="B91" s="37" t="s">
        <v>23</v>
      </c>
      <c r="C91" s="91">
        <v>0</v>
      </c>
      <c r="D91" s="91">
        <v>1</v>
      </c>
      <c r="E91" s="91">
        <v>0</v>
      </c>
      <c r="F91" s="89"/>
      <c r="G91" s="89"/>
      <c r="H91" s="89"/>
      <c r="I91" s="89"/>
      <c r="J91" s="89"/>
      <c r="K91" s="89"/>
      <c r="L91" s="89"/>
      <c r="M91" s="89"/>
      <c r="N91" s="89"/>
      <c r="O91" s="12">
        <f t="shared" si="7"/>
        <v>1</v>
      </c>
    </row>
    <row r="92" spans="1:15" s="16" customFormat="1" ht="21.75" customHeight="1">
      <c r="A92" s="12">
        <v>25</v>
      </c>
      <c r="B92" s="35" t="s">
        <v>24</v>
      </c>
      <c r="C92" s="91">
        <v>0</v>
      </c>
      <c r="D92" s="91">
        <v>6</v>
      </c>
      <c r="E92" s="91">
        <v>7</v>
      </c>
      <c r="F92" s="89"/>
      <c r="G92" s="89"/>
      <c r="H92" s="89"/>
      <c r="I92" s="89"/>
      <c r="J92" s="89"/>
      <c r="K92" s="89"/>
      <c r="L92" s="89"/>
      <c r="M92" s="89"/>
      <c r="N92" s="89"/>
      <c r="O92" s="12">
        <f t="shared" si="7"/>
        <v>13</v>
      </c>
    </row>
    <row r="93" spans="1:15" s="16" customFormat="1" ht="28.5" customHeight="1">
      <c r="A93" s="104">
        <v>26</v>
      </c>
      <c r="B93" s="35" t="s">
        <v>25</v>
      </c>
      <c r="C93" s="91">
        <f>+C94+C95</f>
        <v>0</v>
      </c>
      <c r="D93" s="91">
        <v>1</v>
      </c>
      <c r="E93" s="91">
        <v>3</v>
      </c>
      <c r="F93" s="89"/>
      <c r="G93" s="89"/>
      <c r="H93" s="89"/>
      <c r="I93" s="89"/>
      <c r="J93" s="89"/>
      <c r="K93" s="89"/>
      <c r="L93" s="89"/>
      <c r="M93" s="89"/>
      <c r="N93" s="89"/>
      <c r="O93" s="12">
        <f t="shared" si="7"/>
        <v>4</v>
      </c>
    </row>
    <row r="94" spans="1:15" s="16" customFormat="1" ht="31.5" customHeight="1">
      <c r="A94" s="104"/>
      <c r="B94" s="37" t="s">
        <v>26</v>
      </c>
      <c r="C94" s="91">
        <v>0</v>
      </c>
      <c r="D94" s="91">
        <v>1</v>
      </c>
      <c r="E94" s="91">
        <v>3</v>
      </c>
      <c r="F94" s="89"/>
      <c r="G94" s="89"/>
      <c r="H94" s="89"/>
      <c r="I94" s="89"/>
      <c r="J94" s="89"/>
      <c r="K94" s="89"/>
      <c r="L94" s="89"/>
      <c r="M94" s="89"/>
      <c r="N94" s="89"/>
      <c r="O94" s="12">
        <f t="shared" si="7"/>
        <v>4</v>
      </c>
    </row>
    <row r="95" spans="1:15" s="16" customFormat="1" ht="21.75" customHeight="1">
      <c r="A95" s="104"/>
      <c r="B95" s="37" t="s">
        <v>27</v>
      </c>
      <c r="C95" s="91">
        <v>0</v>
      </c>
      <c r="D95" s="91">
        <v>0</v>
      </c>
      <c r="E95" s="91">
        <v>0</v>
      </c>
      <c r="F95" s="89"/>
      <c r="G95" s="89"/>
      <c r="H95" s="89"/>
      <c r="I95" s="89"/>
      <c r="J95" s="89"/>
      <c r="K95" s="89"/>
      <c r="L95" s="89"/>
      <c r="M95" s="89"/>
      <c r="N95" s="89"/>
      <c r="O95" s="12">
        <f t="shared" si="7"/>
        <v>0</v>
      </c>
    </row>
    <row r="96" spans="1:15" s="16" customFormat="1" ht="21.75" customHeight="1">
      <c r="A96" s="12">
        <v>27</v>
      </c>
      <c r="B96" s="35" t="s">
        <v>28</v>
      </c>
      <c r="C96" s="91">
        <v>0</v>
      </c>
      <c r="D96" s="91">
        <v>4</v>
      </c>
      <c r="E96" s="91">
        <v>2</v>
      </c>
      <c r="F96" s="89"/>
      <c r="G96" s="89"/>
      <c r="H96" s="89"/>
      <c r="I96" s="89"/>
      <c r="J96" s="89"/>
      <c r="K96" s="89"/>
      <c r="L96" s="89"/>
      <c r="M96" s="89"/>
      <c r="N96" s="89"/>
      <c r="O96" s="12">
        <f t="shared" si="7"/>
        <v>6</v>
      </c>
    </row>
    <row r="97" spans="1:15" s="16" customFormat="1" ht="21.75" customHeight="1">
      <c r="A97" s="12">
        <v>28</v>
      </c>
      <c r="B97" s="35" t="s">
        <v>29</v>
      </c>
      <c r="C97" s="91">
        <v>0</v>
      </c>
      <c r="D97" s="91">
        <v>1</v>
      </c>
      <c r="E97" s="91">
        <v>4</v>
      </c>
      <c r="F97" s="89"/>
      <c r="G97" s="89"/>
      <c r="H97" s="89"/>
      <c r="I97" s="89"/>
      <c r="J97" s="89"/>
      <c r="K97" s="89"/>
      <c r="L97" s="89"/>
      <c r="M97" s="89"/>
      <c r="N97" s="89"/>
      <c r="O97" s="12">
        <f t="shared" si="7"/>
        <v>5</v>
      </c>
    </row>
    <row r="98" spans="1:15" s="16" customFormat="1" ht="21.75" customHeight="1">
      <c r="A98" s="104">
        <v>29</v>
      </c>
      <c r="B98" s="23" t="s">
        <v>50</v>
      </c>
      <c r="C98" s="91">
        <f>+C99+C100+C101+C102+C103+C104+C105+C106</f>
        <v>191</v>
      </c>
      <c r="D98" s="91">
        <v>428</v>
      </c>
      <c r="E98" s="91">
        <v>184</v>
      </c>
      <c r="F98" s="89"/>
      <c r="G98" s="89"/>
      <c r="H98" s="89"/>
      <c r="I98" s="89"/>
      <c r="J98" s="89"/>
      <c r="K98" s="89"/>
      <c r="L98" s="89"/>
      <c r="M98" s="89"/>
      <c r="N98" s="89"/>
      <c r="O98" s="12">
        <f t="shared" si="7"/>
        <v>803</v>
      </c>
    </row>
    <row r="99" spans="1:15" s="16" customFormat="1" ht="21.75" customHeight="1">
      <c r="A99" s="104"/>
      <c r="B99" s="84" t="s">
        <v>106</v>
      </c>
      <c r="C99" s="13">
        <v>137</v>
      </c>
      <c r="D99" s="13">
        <v>349</v>
      </c>
      <c r="E99" s="13">
        <v>151</v>
      </c>
      <c r="F99" s="13"/>
      <c r="G99" s="13"/>
      <c r="H99" s="13"/>
      <c r="I99" s="13"/>
      <c r="J99" s="13"/>
      <c r="K99" s="13"/>
      <c r="L99" s="13"/>
      <c r="M99" s="13"/>
      <c r="N99" s="13"/>
      <c r="O99" s="12">
        <f t="shared" si="7"/>
        <v>637</v>
      </c>
    </row>
    <row r="100" spans="1:15" s="16" customFormat="1" ht="21.75" customHeight="1">
      <c r="A100" s="104"/>
      <c r="B100" s="84" t="s">
        <v>107</v>
      </c>
      <c r="C100" s="13">
        <v>1</v>
      </c>
      <c r="D100" s="13">
        <v>11</v>
      </c>
      <c r="E100" s="13">
        <v>5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2">
        <f t="shared" si="7"/>
        <v>17</v>
      </c>
    </row>
    <row r="101" spans="1:15" s="16" customFormat="1" ht="21" customHeight="1">
      <c r="A101" s="104"/>
      <c r="B101" s="84" t="s">
        <v>108</v>
      </c>
      <c r="C101" s="13">
        <v>5</v>
      </c>
      <c r="D101" s="13">
        <v>1</v>
      </c>
      <c r="E101" s="13">
        <v>9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2">
        <f t="shared" si="7"/>
        <v>15</v>
      </c>
    </row>
    <row r="102" spans="1:15" s="16" customFormat="1" ht="21.75" customHeight="1">
      <c r="A102" s="104"/>
      <c r="B102" s="84" t="s">
        <v>109</v>
      </c>
      <c r="C102" s="13">
        <v>0</v>
      </c>
      <c r="D102" s="13">
        <v>0</v>
      </c>
      <c r="E102" s="13">
        <v>0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2">
        <f t="shared" si="7"/>
        <v>0</v>
      </c>
    </row>
    <row r="103" spans="1:15" s="16" customFormat="1" ht="21.75" customHeight="1">
      <c r="A103" s="104"/>
      <c r="B103" s="84" t="s">
        <v>110</v>
      </c>
      <c r="C103" s="13">
        <v>0</v>
      </c>
      <c r="D103" s="13">
        <v>0</v>
      </c>
      <c r="E103" s="13">
        <v>0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2">
        <f t="shared" si="7"/>
        <v>0</v>
      </c>
    </row>
    <row r="104" spans="1:15" s="16" customFormat="1" ht="21.75" customHeight="1">
      <c r="A104" s="104"/>
      <c r="B104" s="84" t="s">
        <v>111</v>
      </c>
      <c r="C104" s="13">
        <v>0</v>
      </c>
      <c r="D104" s="13">
        <v>0</v>
      </c>
      <c r="E104" s="13">
        <v>0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2">
        <f t="shared" si="7"/>
        <v>0</v>
      </c>
    </row>
    <row r="105" spans="1:15" s="16" customFormat="1" ht="21.75" customHeight="1">
      <c r="A105" s="104"/>
      <c r="B105" s="84" t="s">
        <v>112</v>
      </c>
      <c r="C105" s="13">
        <v>0</v>
      </c>
      <c r="D105" s="13">
        <v>0</v>
      </c>
      <c r="E105" s="13">
        <v>0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2">
        <f t="shared" si="7"/>
        <v>0</v>
      </c>
    </row>
    <row r="106" spans="1:15" s="16" customFormat="1" ht="21.75" customHeight="1">
      <c r="A106" s="104"/>
      <c r="B106" s="84" t="s">
        <v>113</v>
      </c>
      <c r="C106" s="13">
        <v>48</v>
      </c>
      <c r="D106" s="13">
        <v>67</v>
      </c>
      <c r="E106" s="13">
        <v>19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2">
        <f t="shared" si="7"/>
        <v>134</v>
      </c>
    </row>
    <row r="107" spans="1:15" s="16" customFormat="1" ht="21.75" customHeight="1">
      <c r="A107" s="104">
        <v>30</v>
      </c>
      <c r="B107" s="36" t="s">
        <v>117</v>
      </c>
      <c r="C107" s="91">
        <f>+C108+C109+C110+C111+C112+C113</f>
        <v>2908</v>
      </c>
      <c r="D107" s="91">
        <v>2987</v>
      </c>
      <c r="E107" s="91">
        <v>3098</v>
      </c>
      <c r="F107" s="89"/>
      <c r="G107" s="89"/>
      <c r="H107" s="89"/>
      <c r="I107" s="89"/>
      <c r="J107" s="89"/>
      <c r="K107" s="89"/>
      <c r="L107" s="89"/>
      <c r="M107" s="89"/>
      <c r="N107" s="89"/>
      <c r="O107" s="107"/>
    </row>
    <row r="108" spans="1:15" s="16" customFormat="1" ht="30" customHeight="1">
      <c r="A108" s="104"/>
      <c r="B108" s="21" t="s">
        <v>129</v>
      </c>
      <c r="C108" s="13">
        <v>89</v>
      </c>
      <c r="D108" s="13">
        <v>158</v>
      </c>
      <c r="E108" s="13">
        <v>261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07"/>
    </row>
    <row r="109" spans="1:15" s="16" customFormat="1" ht="30" customHeight="1">
      <c r="A109" s="104"/>
      <c r="B109" s="21" t="s">
        <v>130</v>
      </c>
      <c r="C109" s="13">
        <v>1034</v>
      </c>
      <c r="D109" s="13">
        <v>1035</v>
      </c>
      <c r="E109" s="13">
        <v>1036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07"/>
    </row>
    <row r="110" spans="1:15" s="16" customFormat="1" ht="30" customHeight="1">
      <c r="A110" s="104"/>
      <c r="B110" s="21" t="s">
        <v>131</v>
      </c>
      <c r="C110" s="13">
        <v>641</v>
      </c>
      <c r="D110" s="13">
        <v>644</v>
      </c>
      <c r="E110" s="13">
        <v>644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07"/>
    </row>
    <row r="111" spans="1:15" s="16" customFormat="1" ht="30" customHeight="1">
      <c r="A111" s="104"/>
      <c r="B111" s="21" t="s">
        <v>132</v>
      </c>
      <c r="C111" s="13">
        <v>780</v>
      </c>
      <c r="D111" s="13">
        <v>780</v>
      </c>
      <c r="E111" s="13">
        <v>781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07"/>
    </row>
    <row r="112" spans="1:15" s="16" customFormat="1" ht="30" customHeight="1">
      <c r="A112" s="104"/>
      <c r="B112" s="21" t="s">
        <v>133</v>
      </c>
      <c r="C112" s="13">
        <v>21</v>
      </c>
      <c r="D112" s="13">
        <v>23</v>
      </c>
      <c r="E112" s="13">
        <v>23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07"/>
    </row>
    <row r="113" spans="1:15" s="16" customFormat="1" ht="30" customHeight="1">
      <c r="A113" s="104"/>
      <c r="B113" s="37" t="s">
        <v>30</v>
      </c>
      <c r="C113" s="13">
        <v>343</v>
      </c>
      <c r="D113" s="13">
        <v>347</v>
      </c>
      <c r="E113" s="13">
        <v>353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07"/>
    </row>
    <row r="114" ht="14.25"/>
    <row r="115" ht="14.25"/>
    <row r="116" spans="1:15" s="16" customFormat="1" ht="22.5" customHeight="1">
      <c r="A116" s="105" t="s">
        <v>49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</row>
    <row r="117" spans="1:15" s="16" customFormat="1" ht="26.25" customHeight="1">
      <c r="A117" s="17"/>
      <c r="B117" s="18"/>
      <c r="C117" s="19" t="s">
        <v>31</v>
      </c>
      <c r="D117" s="19" t="s">
        <v>32</v>
      </c>
      <c r="E117" s="19" t="s">
        <v>33</v>
      </c>
      <c r="F117" s="19" t="s">
        <v>34</v>
      </c>
      <c r="G117" s="19" t="s">
        <v>35</v>
      </c>
      <c r="H117" s="19" t="s">
        <v>36</v>
      </c>
      <c r="I117" s="19" t="s">
        <v>37</v>
      </c>
      <c r="J117" s="19" t="s">
        <v>38</v>
      </c>
      <c r="K117" s="19" t="s">
        <v>39</v>
      </c>
      <c r="L117" s="19" t="s">
        <v>40</v>
      </c>
      <c r="M117" s="19" t="s">
        <v>41</v>
      </c>
      <c r="N117" s="19" t="s">
        <v>42</v>
      </c>
      <c r="O117" s="19" t="s">
        <v>43</v>
      </c>
    </row>
    <row r="118" spans="1:15" s="16" customFormat="1" ht="15">
      <c r="A118" s="12">
        <v>1</v>
      </c>
      <c r="B118" s="34" t="s">
        <v>128</v>
      </c>
      <c r="C118" s="91">
        <v>4</v>
      </c>
      <c r="D118" s="91">
        <v>5</v>
      </c>
      <c r="E118" s="91">
        <v>9</v>
      </c>
      <c r="F118" s="89"/>
      <c r="G118" s="89"/>
      <c r="H118" s="89"/>
      <c r="I118" s="89"/>
      <c r="J118" s="89"/>
      <c r="K118" s="89"/>
      <c r="L118" s="89"/>
      <c r="M118" s="89"/>
      <c r="N118" s="89"/>
      <c r="O118" s="12">
        <f>SUM(C118:N118)</f>
        <v>18</v>
      </c>
    </row>
    <row r="119" spans="1:15" s="16" customFormat="1" ht="14.25">
      <c r="A119" s="12">
        <v>2</v>
      </c>
      <c r="B119" s="35" t="s">
        <v>101</v>
      </c>
      <c r="C119" s="91">
        <v>0</v>
      </c>
      <c r="D119" s="91">
        <v>0</v>
      </c>
      <c r="E119" s="91">
        <v>0</v>
      </c>
      <c r="F119" s="89"/>
      <c r="G119" s="89"/>
      <c r="H119" s="89"/>
      <c r="I119" s="89"/>
      <c r="J119" s="89"/>
      <c r="K119" s="89"/>
      <c r="L119" s="89"/>
      <c r="M119" s="89"/>
      <c r="N119" s="89"/>
      <c r="O119" s="12">
        <f aca="true" t="shared" si="8" ref="O119:O130">SUM(C119:N119)</f>
        <v>0</v>
      </c>
    </row>
    <row r="120" spans="1:15" s="16" customFormat="1" ht="14.25">
      <c r="A120" s="12">
        <v>3</v>
      </c>
      <c r="B120" s="35" t="s">
        <v>2</v>
      </c>
      <c r="C120" s="91">
        <v>5</v>
      </c>
      <c r="D120" s="91">
        <v>3</v>
      </c>
      <c r="E120" s="91">
        <v>1</v>
      </c>
      <c r="F120" s="89"/>
      <c r="G120" s="89"/>
      <c r="H120" s="89"/>
      <c r="I120" s="89"/>
      <c r="J120" s="89"/>
      <c r="K120" s="89"/>
      <c r="L120" s="89"/>
      <c r="M120" s="89"/>
      <c r="N120" s="89"/>
      <c r="O120" s="12">
        <f t="shared" si="8"/>
        <v>9</v>
      </c>
    </row>
    <row r="121" spans="1:15" s="16" customFormat="1" ht="14.25">
      <c r="A121" s="12">
        <v>4</v>
      </c>
      <c r="B121" s="35" t="s">
        <v>3</v>
      </c>
      <c r="C121" s="91">
        <v>5</v>
      </c>
      <c r="D121" s="91">
        <v>1</v>
      </c>
      <c r="E121" s="91">
        <v>1</v>
      </c>
      <c r="F121" s="89"/>
      <c r="G121" s="89"/>
      <c r="H121" s="89"/>
      <c r="I121" s="89"/>
      <c r="J121" s="89"/>
      <c r="K121" s="89"/>
      <c r="L121" s="89"/>
      <c r="M121" s="89"/>
      <c r="N121" s="89"/>
      <c r="O121" s="12">
        <f t="shared" si="8"/>
        <v>7</v>
      </c>
    </row>
    <row r="122" spans="1:15" s="16" customFormat="1" ht="14.25">
      <c r="A122" s="12">
        <v>5</v>
      </c>
      <c r="B122" s="35" t="s">
        <v>4</v>
      </c>
      <c r="C122" s="91">
        <v>13</v>
      </c>
      <c r="D122" s="91">
        <v>9</v>
      </c>
      <c r="E122" s="91">
        <v>2</v>
      </c>
      <c r="F122" s="89"/>
      <c r="G122" s="89"/>
      <c r="H122" s="89"/>
      <c r="I122" s="89"/>
      <c r="J122" s="89"/>
      <c r="K122" s="89"/>
      <c r="L122" s="89"/>
      <c r="M122" s="89"/>
      <c r="N122" s="89"/>
      <c r="O122" s="12">
        <f t="shared" si="8"/>
        <v>24</v>
      </c>
    </row>
    <row r="123" spans="1:15" s="16" customFormat="1" ht="14.25">
      <c r="A123" s="12">
        <v>6</v>
      </c>
      <c r="B123" s="35" t="s">
        <v>5</v>
      </c>
      <c r="C123" s="91">
        <v>13</v>
      </c>
      <c r="D123" s="91">
        <v>0</v>
      </c>
      <c r="E123" s="91">
        <v>2</v>
      </c>
      <c r="F123" s="89"/>
      <c r="G123" s="89"/>
      <c r="H123" s="89"/>
      <c r="I123" s="89"/>
      <c r="J123" s="89"/>
      <c r="K123" s="89"/>
      <c r="L123" s="89"/>
      <c r="M123" s="89"/>
      <c r="N123" s="89"/>
      <c r="O123" s="12">
        <f t="shared" si="8"/>
        <v>15</v>
      </c>
    </row>
    <row r="124" spans="1:15" s="16" customFormat="1" ht="14.25">
      <c r="A124" s="12">
        <v>7</v>
      </c>
      <c r="B124" s="35" t="s">
        <v>6</v>
      </c>
      <c r="C124" s="91">
        <v>0</v>
      </c>
      <c r="D124" s="91">
        <v>10</v>
      </c>
      <c r="E124" s="91">
        <v>24</v>
      </c>
      <c r="F124" s="89"/>
      <c r="G124" s="89"/>
      <c r="H124" s="89"/>
      <c r="I124" s="89"/>
      <c r="J124" s="89"/>
      <c r="K124" s="89"/>
      <c r="L124" s="89"/>
      <c r="M124" s="89"/>
      <c r="N124" s="89"/>
      <c r="O124" s="12">
        <f t="shared" si="8"/>
        <v>34</v>
      </c>
    </row>
    <row r="125" spans="1:15" s="16" customFormat="1" ht="14.25">
      <c r="A125" s="12">
        <v>8</v>
      </c>
      <c r="B125" s="35" t="s">
        <v>102</v>
      </c>
      <c r="C125" s="91">
        <v>0</v>
      </c>
      <c r="D125" s="91">
        <v>1</v>
      </c>
      <c r="E125" s="91">
        <v>0</v>
      </c>
      <c r="F125" s="89"/>
      <c r="G125" s="89"/>
      <c r="H125" s="89"/>
      <c r="I125" s="89"/>
      <c r="J125" s="89"/>
      <c r="K125" s="89"/>
      <c r="L125" s="89"/>
      <c r="M125" s="89"/>
      <c r="N125" s="89"/>
      <c r="O125" s="12">
        <f t="shared" si="8"/>
        <v>1</v>
      </c>
    </row>
    <row r="126" spans="1:15" s="16" customFormat="1" ht="15">
      <c r="A126" s="104">
        <v>9</v>
      </c>
      <c r="B126" s="36" t="s">
        <v>44</v>
      </c>
      <c r="C126" s="91">
        <v>5</v>
      </c>
      <c r="D126" s="91">
        <v>5</v>
      </c>
      <c r="E126" s="91">
        <v>2</v>
      </c>
      <c r="F126" s="89"/>
      <c r="G126" s="89"/>
      <c r="H126" s="89"/>
      <c r="I126" s="89"/>
      <c r="J126" s="89"/>
      <c r="K126" s="89"/>
      <c r="L126" s="89"/>
      <c r="M126" s="89"/>
      <c r="N126" s="89"/>
      <c r="O126" s="12">
        <f t="shared" si="8"/>
        <v>12</v>
      </c>
    </row>
    <row r="127" spans="1:15" s="16" customFormat="1" ht="14.25">
      <c r="A127" s="104"/>
      <c r="B127" s="37" t="s">
        <v>7</v>
      </c>
      <c r="C127" s="13">
        <v>4</v>
      </c>
      <c r="D127" s="13">
        <v>5</v>
      </c>
      <c r="E127" s="13">
        <v>1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2">
        <f t="shared" si="8"/>
        <v>10</v>
      </c>
    </row>
    <row r="128" spans="1:15" s="16" customFormat="1" ht="14.25">
      <c r="A128" s="104"/>
      <c r="B128" s="37" t="s">
        <v>8</v>
      </c>
      <c r="C128" s="13">
        <v>1</v>
      </c>
      <c r="D128" s="13">
        <v>0</v>
      </c>
      <c r="E128" s="13">
        <v>1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2">
        <f t="shared" si="8"/>
        <v>2</v>
      </c>
    </row>
    <row r="129" spans="1:15" s="16" customFormat="1" ht="30">
      <c r="A129" s="12">
        <v>10</v>
      </c>
      <c r="B129" s="36" t="s">
        <v>114</v>
      </c>
      <c r="C129" s="91">
        <v>0</v>
      </c>
      <c r="D129" s="91">
        <v>0</v>
      </c>
      <c r="E129" s="91">
        <v>1</v>
      </c>
      <c r="F129" s="89"/>
      <c r="G129" s="89"/>
      <c r="H129" s="89"/>
      <c r="I129" s="89"/>
      <c r="J129" s="89"/>
      <c r="K129" s="89"/>
      <c r="L129" s="89"/>
      <c r="M129" s="89"/>
      <c r="N129" s="89"/>
      <c r="O129" s="12">
        <f t="shared" si="8"/>
        <v>1</v>
      </c>
    </row>
    <row r="130" spans="1:15" s="16" customFormat="1" ht="14.25">
      <c r="A130" s="12">
        <v>11</v>
      </c>
      <c r="B130" s="35" t="s">
        <v>104</v>
      </c>
      <c r="C130" s="91">
        <v>0</v>
      </c>
      <c r="D130" s="91">
        <v>0</v>
      </c>
      <c r="E130" s="91">
        <v>0</v>
      </c>
      <c r="F130" s="89"/>
      <c r="G130" s="89"/>
      <c r="H130" s="89"/>
      <c r="I130" s="89"/>
      <c r="J130" s="89"/>
      <c r="K130" s="89"/>
      <c r="L130" s="89"/>
      <c r="M130" s="89"/>
      <c r="N130" s="89"/>
      <c r="O130" s="12">
        <f t="shared" si="8"/>
        <v>0</v>
      </c>
    </row>
    <row r="131" spans="1:15" s="16" customFormat="1" ht="30">
      <c r="A131" s="12">
        <v>12</v>
      </c>
      <c r="B131" s="36" t="s">
        <v>127</v>
      </c>
      <c r="C131" s="91">
        <v>6</v>
      </c>
      <c r="D131" s="91">
        <v>0</v>
      </c>
      <c r="E131" s="91">
        <v>1</v>
      </c>
      <c r="F131" s="89"/>
      <c r="G131" s="89"/>
      <c r="H131" s="89"/>
      <c r="I131" s="89"/>
      <c r="J131" s="89"/>
      <c r="K131" s="89"/>
      <c r="L131" s="89"/>
      <c r="M131" s="89"/>
      <c r="N131" s="89"/>
      <c r="O131" s="22"/>
    </row>
    <row r="132" spans="1:15" s="16" customFormat="1" ht="14.25">
      <c r="A132" s="12">
        <v>13</v>
      </c>
      <c r="B132" s="35" t="s">
        <v>9</v>
      </c>
      <c r="C132" s="91">
        <v>0</v>
      </c>
      <c r="D132" s="91">
        <v>0</v>
      </c>
      <c r="E132" s="91">
        <v>0</v>
      </c>
      <c r="F132" s="89"/>
      <c r="G132" s="89"/>
      <c r="H132" s="89"/>
      <c r="I132" s="89"/>
      <c r="J132" s="89"/>
      <c r="K132" s="89"/>
      <c r="L132" s="89"/>
      <c r="M132" s="89"/>
      <c r="N132" s="89"/>
      <c r="O132" s="12">
        <f>SUM(C132:N132)</f>
        <v>0</v>
      </c>
    </row>
    <row r="133" spans="1:15" s="16" customFormat="1" ht="14.25">
      <c r="A133" s="12">
        <v>14</v>
      </c>
      <c r="B133" s="35" t="s">
        <v>10</v>
      </c>
      <c r="C133" s="91">
        <v>0</v>
      </c>
      <c r="D133" s="91">
        <v>0</v>
      </c>
      <c r="E133" s="91">
        <v>0</v>
      </c>
      <c r="F133" s="89"/>
      <c r="G133" s="89"/>
      <c r="H133" s="89"/>
      <c r="I133" s="89"/>
      <c r="J133" s="89"/>
      <c r="K133" s="89"/>
      <c r="L133" s="89"/>
      <c r="M133" s="89"/>
      <c r="N133" s="89"/>
      <c r="O133" s="12">
        <f aca="true" t="shared" si="9" ref="O133:O161">SUM(C133:N133)</f>
        <v>0</v>
      </c>
    </row>
    <row r="134" spans="1:15" s="16" customFormat="1" ht="14.25">
      <c r="A134" s="12">
        <v>15</v>
      </c>
      <c r="B134" s="35" t="s">
        <v>11</v>
      </c>
      <c r="C134" s="91">
        <v>0</v>
      </c>
      <c r="D134" s="91">
        <v>0</v>
      </c>
      <c r="E134" s="91">
        <v>0</v>
      </c>
      <c r="F134" s="89"/>
      <c r="G134" s="89"/>
      <c r="H134" s="89"/>
      <c r="I134" s="89"/>
      <c r="J134" s="89"/>
      <c r="K134" s="89"/>
      <c r="L134" s="89"/>
      <c r="M134" s="89"/>
      <c r="N134" s="89"/>
      <c r="O134" s="12">
        <f t="shared" si="9"/>
        <v>0</v>
      </c>
    </row>
    <row r="135" spans="1:15" s="16" customFormat="1" ht="14.25">
      <c r="A135" s="12">
        <v>16</v>
      </c>
      <c r="B135" s="35" t="s">
        <v>12</v>
      </c>
      <c r="C135" s="91">
        <v>0</v>
      </c>
      <c r="D135" s="91">
        <v>0</v>
      </c>
      <c r="E135" s="91">
        <v>0</v>
      </c>
      <c r="F135" s="89"/>
      <c r="G135" s="89"/>
      <c r="H135" s="89"/>
      <c r="I135" s="89"/>
      <c r="J135" s="89"/>
      <c r="K135" s="89"/>
      <c r="L135" s="89"/>
      <c r="M135" s="89"/>
      <c r="N135" s="89"/>
      <c r="O135" s="12">
        <f t="shared" si="9"/>
        <v>0</v>
      </c>
    </row>
    <row r="136" spans="1:15" s="16" customFormat="1" ht="14.25">
      <c r="A136" s="12">
        <v>17</v>
      </c>
      <c r="B136" s="35" t="s">
        <v>13</v>
      </c>
      <c r="C136" s="91">
        <v>0</v>
      </c>
      <c r="D136" s="91">
        <v>4</v>
      </c>
      <c r="E136" s="91">
        <v>5</v>
      </c>
      <c r="F136" s="89"/>
      <c r="G136" s="89"/>
      <c r="H136" s="89"/>
      <c r="I136" s="89"/>
      <c r="J136" s="89"/>
      <c r="K136" s="89"/>
      <c r="L136" s="89"/>
      <c r="M136" s="89"/>
      <c r="N136" s="89"/>
      <c r="O136" s="12">
        <f t="shared" si="9"/>
        <v>9</v>
      </c>
    </row>
    <row r="137" spans="1:15" s="16" customFormat="1" ht="14.25">
      <c r="A137" s="12">
        <v>18</v>
      </c>
      <c r="B137" s="35" t="s">
        <v>14</v>
      </c>
      <c r="C137" s="91">
        <v>0</v>
      </c>
      <c r="D137" s="91">
        <v>0</v>
      </c>
      <c r="E137" s="91">
        <v>0</v>
      </c>
      <c r="F137" s="89"/>
      <c r="G137" s="89"/>
      <c r="H137" s="89"/>
      <c r="I137" s="89"/>
      <c r="J137" s="89"/>
      <c r="K137" s="89"/>
      <c r="L137" s="89"/>
      <c r="M137" s="89"/>
      <c r="N137" s="89"/>
      <c r="O137" s="12">
        <f t="shared" si="9"/>
        <v>0</v>
      </c>
    </row>
    <row r="138" spans="1:15" s="16" customFormat="1" ht="14.25">
      <c r="A138" s="12">
        <v>19</v>
      </c>
      <c r="B138" s="35" t="s">
        <v>15</v>
      </c>
      <c r="C138" s="91">
        <v>0</v>
      </c>
      <c r="D138" s="91">
        <v>0</v>
      </c>
      <c r="E138" s="91">
        <v>7</v>
      </c>
      <c r="F138" s="89"/>
      <c r="G138" s="89"/>
      <c r="H138" s="89"/>
      <c r="I138" s="89"/>
      <c r="J138" s="89"/>
      <c r="K138" s="89"/>
      <c r="L138" s="89"/>
      <c r="M138" s="89"/>
      <c r="N138" s="89"/>
      <c r="O138" s="12">
        <f t="shared" si="9"/>
        <v>7</v>
      </c>
    </row>
    <row r="139" spans="1:15" s="16" customFormat="1" ht="14.25">
      <c r="A139" s="12">
        <v>20</v>
      </c>
      <c r="B139" s="35" t="s">
        <v>16</v>
      </c>
      <c r="C139" s="91">
        <v>0</v>
      </c>
      <c r="D139" s="91">
        <v>0</v>
      </c>
      <c r="E139" s="91">
        <v>0</v>
      </c>
      <c r="F139" s="89"/>
      <c r="G139" s="89"/>
      <c r="H139" s="89"/>
      <c r="I139" s="89"/>
      <c r="J139" s="89"/>
      <c r="K139" s="89"/>
      <c r="L139" s="89"/>
      <c r="M139" s="89"/>
      <c r="N139" s="89"/>
      <c r="O139" s="12">
        <f t="shared" si="9"/>
        <v>0</v>
      </c>
    </row>
    <row r="140" spans="1:15" s="16" customFormat="1" ht="14.25">
      <c r="A140" s="12">
        <v>21</v>
      </c>
      <c r="B140" s="35" t="s">
        <v>17</v>
      </c>
      <c r="C140" s="91">
        <v>1</v>
      </c>
      <c r="D140" s="91">
        <v>0</v>
      </c>
      <c r="E140" s="91">
        <v>2</v>
      </c>
      <c r="F140" s="89"/>
      <c r="G140" s="89"/>
      <c r="H140" s="89"/>
      <c r="I140" s="89"/>
      <c r="J140" s="89"/>
      <c r="K140" s="89"/>
      <c r="L140" s="89"/>
      <c r="M140" s="89"/>
      <c r="N140" s="89"/>
      <c r="O140" s="12">
        <f t="shared" si="9"/>
        <v>3</v>
      </c>
    </row>
    <row r="141" spans="1:15" s="16" customFormat="1" ht="14.25">
      <c r="A141" s="12">
        <v>22</v>
      </c>
      <c r="B141" s="35" t="s">
        <v>18</v>
      </c>
      <c r="C141" s="91">
        <v>0</v>
      </c>
      <c r="D141" s="91">
        <v>0</v>
      </c>
      <c r="E141" s="91">
        <v>0</v>
      </c>
      <c r="F141" s="89"/>
      <c r="G141" s="89"/>
      <c r="H141" s="89"/>
      <c r="I141" s="89"/>
      <c r="J141" s="89"/>
      <c r="K141" s="89"/>
      <c r="L141" s="89"/>
      <c r="M141" s="89"/>
      <c r="N141" s="89"/>
      <c r="O141" s="12">
        <f t="shared" si="9"/>
        <v>0</v>
      </c>
    </row>
    <row r="142" spans="1:15" s="16" customFormat="1" ht="14.25">
      <c r="A142" s="12">
        <v>23</v>
      </c>
      <c r="B142" s="35" t="s">
        <v>105</v>
      </c>
      <c r="C142" s="91">
        <v>0</v>
      </c>
      <c r="D142" s="91">
        <v>0</v>
      </c>
      <c r="E142" s="91">
        <v>0</v>
      </c>
      <c r="F142" s="89"/>
      <c r="G142" s="89"/>
      <c r="H142" s="89"/>
      <c r="I142" s="89"/>
      <c r="J142" s="89"/>
      <c r="K142" s="89"/>
      <c r="L142" s="89"/>
      <c r="M142" s="89"/>
      <c r="N142" s="89"/>
      <c r="O142" s="12">
        <f t="shared" si="9"/>
        <v>0</v>
      </c>
    </row>
    <row r="143" spans="1:15" s="16" customFormat="1" ht="14.25">
      <c r="A143" s="104">
        <v>24</v>
      </c>
      <c r="B143" s="35" t="s">
        <v>20</v>
      </c>
      <c r="C143" s="91">
        <v>0</v>
      </c>
      <c r="D143" s="91">
        <v>0</v>
      </c>
      <c r="E143" s="91">
        <v>0</v>
      </c>
      <c r="F143" s="89"/>
      <c r="G143" s="89"/>
      <c r="H143" s="89"/>
      <c r="I143" s="89"/>
      <c r="J143" s="89"/>
      <c r="K143" s="89"/>
      <c r="L143" s="89"/>
      <c r="M143" s="89"/>
      <c r="N143" s="89"/>
      <c r="O143" s="12">
        <f t="shared" si="9"/>
        <v>0</v>
      </c>
    </row>
    <row r="144" spans="1:15" s="16" customFormat="1" ht="14.25">
      <c r="A144" s="104"/>
      <c r="B144" s="37" t="s">
        <v>21</v>
      </c>
      <c r="C144" s="91">
        <v>0</v>
      </c>
      <c r="D144" s="91">
        <v>0</v>
      </c>
      <c r="E144" s="91">
        <v>0</v>
      </c>
      <c r="F144" s="89"/>
      <c r="G144" s="89"/>
      <c r="H144" s="89"/>
      <c r="I144" s="89"/>
      <c r="J144" s="89"/>
      <c r="K144" s="89"/>
      <c r="L144" s="89"/>
      <c r="M144" s="89"/>
      <c r="N144" s="89"/>
      <c r="O144" s="12">
        <f t="shared" si="9"/>
        <v>0</v>
      </c>
    </row>
    <row r="145" spans="1:15" s="16" customFormat="1" ht="14.25">
      <c r="A145" s="104"/>
      <c r="B145" s="37" t="s">
        <v>22</v>
      </c>
      <c r="C145" s="91">
        <v>0</v>
      </c>
      <c r="D145" s="91">
        <v>0</v>
      </c>
      <c r="E145" s="91">
        <v>0</v>
      </c>
      <c r="F145" s="89"/>
      <c r="G145" s="89"/>
      <c r="H145" s="89"/>
      <c r="I145" s="89"/>
      <c r="J145" s="89"/>
      <c r="K145" s="89"/>
      <c r="L145" s="89"/>
      <c r="M145" s="89"/>
      <c r="N145" s="89"/>
      <c r="O145" s="12">
        <f t="shared" si="9"/>
        <v>0</v>
      </c>
    </row>
    <row r="146" spans="1:15" s="16" customFormat="1" ht="14.25">
      <c r="A146" s="104"/>
      <c r="B146" s="37" t="s">
        <v>23</v>
      </c>
      <c r="C146" s="91">
        <v>0</v>
      </c>
      <c r="D146" s="91">
        <v>0</v>
      </c>
      <c r="E146" s="91">
        <v>0</v>
      </c>
      <c r="F146" s="89"/>
      <c r="G146" s="89"/>
      <c r="H146" s="89"/>
      <c r="I146" s="89"/>
      <c r="J146" s="89"/>
      <c r="K146" s="89"/>
      <c r="L146" s="89"/>
      <c r="M146" s="89"/>
      <c r="N146" s="89"/>
      <c r="O146" s="12">
        <f t="shared" si="9"/>
        <v>0</v>
      </c>
    </row>
    <row r="147" spans="1:15" s="16" customFormat="1" ht="14.25">
      <c r="A147" s="12">
        <v>25</v>
      </c>
      <c r="B147" s="35" t="s">
        <v>24</v>
      </c>
      <c r="C147" s="91">
        <v>0</v>
      </c>
      <c r="D147" s="91">
        <v>0</v>
      </c>
      <c r="E147" s="91">
        <v>0</v>
      </c>
      <c r="F147" s="89"/>
      <c r="G147" s="89"/>
      <c r="H147" s="89"/>
      <c r="I147" s="89"/>
      <c r="J147" s="89"/>
      <c r="K147" s="89"/>
      <c r="L147" s="89"/>
      <c r="M147" s="89"/>
      <c r="N147" s="89"/>
      <c r="O147" s="12">
        <f t="shared" si="9"/>
        <v>0</v>
      </c>
    </row>
    <row r="148" spans="1:15" s="16" customFormat="1" ht="14.25">
      <c r="A148" s="104">
        <v>26</v>
      </c>
      <c r="B148" s="35" t="s">
        <v>25</v>
      </c>
      <c r="C148" s="91">
        <v>0</v>
      </c>
      <c r="D148" s="91">
        <v>0</v>
      </c>
      <c r="E148" s="91">
        <v>0</v>
      </c>
      <c r="F148" s="89"/>
      <c r="G148" s="89"/>
      <c r="H148" s="89"/>
      <c r="I148" s="89"/>
      <c r="J148" s="89"/>
      <c r="K148" s="89"/>
      <c r="L148" s="89"/>
      <c r="M148" s="89"/>
      <c r="N148" s="89"/>
      <c r="O148" s="12">
        <f t="shared" si="9"/>
        <v>0</v>
      </c>
    </row>
    <row r="149" spans="1:15" s="16" customFormat="1" ht="14.25">
      <c r="A149" s="104"/>
      <c r="B149" s="37" t="s">
        <v>26</v>
      </c>
      <c r="C149" s="91">
        <v>0</v>
      </c>
      <c r="D149" s="91">
        <v>0</v>
      </c>
      <c r="E149" s="91">
        <v>0</v>
      </c>
      <c r="F149" s="89"/>
      <c r="G149" s="89"/>
      <c r="H149" s="89"/>
      <c r="I149" s="89"/>
      <c r="J149" s="89"/>
      <c r="K149" s="89"/>
      <c r="L149" s="89"/>
      <c r="M149" s="89"/>
      <c r="N149" s="89"/>
      <c r="O149" s="12">
        <f t="shared" si="9"/>
        <v>0</v>
      </c>
    </row>
    <row r="150" spans="1:15" s="16" customFormat="1" ht="14.25">
      <c r="A150" s="104"/>
      <c r="B150" s="37" t="s">
        <v>27</v>
      </c>
      <c r="C150" s="91">
        <v>0</v>
      </c>
      <c r="D150" s="91">
        <v>0</v>
      </c>
      <c r="E150" s="91">
        <v>0</v>
      </c>
      <c r="F150" s="89"/>
      <c r="G150" s="89"/>
      <c r="H150" s="89"/>
      <c r="I150" s="89"/>
      <c r="J150" s="89"/>
      <c r="K150" s="89"/>
      <c r="L150" s="89"/>
      <c r="M150" s="89"/>
      <c r="N150" s="89"/>
      <c r="O150" s="12">
        <f t="shared" si="9"/>
        <v>0</v>
      </c>
    </row>
    <row r="151" spans="1:15" s="16" customFormat="1" ht="14.25">
      <c r="A151" s="12">
        <v>27</v>
      </c>
      <c r="B151" s="35" t="s">
        <v>28</v>
      </c>
      <c r="C151" s="91">
        <v>0</v>
      </c>
      <c r="D151" s="91">
        <v>0</v>
      </c>
      <c r="E151" s="91">
        <v>0</v>
      </c>
      <c r="F151" s="89"/>
      <c r="G151" s="89"/>
      <c r="H151" s="89"/>
      <c r="I151" s="89"/>
      <c r="J151" s="89"/>
      <c r="K151" s="89"/>
      <c r="L151" s="89"/>
      <c r="M151" s="89"/>
      <c r="N151" s="89"/>
      <c r="O151" s="12">
        <f t="shared" si="9"/>
        <v>0</v>
      </c>
    </row>
    <row r="152" spans="1:15" s="16" customFormat="1" ht="14.25">
      <c r="A152" s="12">
        <v>28</v>
      </c>
      <c r="B152" s="35" t="s">
        <v>29</v>
      </c>
      <c r="C152" s="91">
        <v>0</v>
      </c>
      <c r="D152" s="91">
        <v>0</v>
      </c>
      <c r="E152" s="91">
        <v>0</v>
      </c>
      <c r="F152" s="89"/>
      <c r="G152" s="89"/>
      <c r="H152" s="89"/>
      <c r="I152" s="89"/>
      <c r="J152" s="89"/>
      <c r="K152" s="89"/>
      <c r="L152" s="89"/>
      <c r="M152" s="89"/>
      <c r="N152" s="89"/>
      <c r="O152" s="12">
        <f t="shared" si="9"/>
        <v>0</v>
      </c>
    </row>
    <row r="153" spans="1:15" s="16" customFormat="1" ht="14.25">
      <c r="A153" s="104">
        <v>29</v>
      </c>
      <c r="B153" s="23" t="s">
        <v>50</v>
      </c>
      <c r="C153" s="91">
        <v>7</v>
      </c>
      <c r="D153" s="91">
        <v>0</v>
      </c>
      <c r="E153" s="91">
        <v>2</v>
      </c>
      <c r="F153" s="89"/>
      <c r="G153" s="89"/>
      <c r="H153" s="89"/>
      <c r="I153" s="89"/>
      <c r="J153" s="89"/>
      <c r="K153" s="89"/>
      <c r="L153" s="89"/>
      <c r="M153" s="89"/>
      <c r="N153" s="89"/>
      <c r="O153" s="12">
        <f t="shared" si="9"/>
        <v>9</v>
      </c>
    </row>
    <row r="154" spans="1:15" s="16" customFormat="1" ht="15">
      <c r="A154" s="104"/>
      <c r="B154" s="84" t="s">
        <v>106</v>
      </c>
      <c r="C154" s="13">
        <v>0</v>
      </c>
      <c r="D154" s="13">
        <v>0</v>
      </c>
      <c r="E154" s="13">
        <v>0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2">
        <f t="shared" si="9"/>
        <v>0</v>
      </c>
    </row>
    <row r="155" spans="1:15" s="16" customFormat="1" ht="15">
      <c r="A155" s="104"/>
      <c r="B155" s="84" t="s">
        <v>107</v>
      </c>
      <c r="C155" s="13">
        <v>5</v>
      </c>
      <c r="D155" s="13">
        <v>0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2">
        <f t="shared" si="9"/>
        <v>5</v>
      </c>
    </row>
    <row r="156" spans="1:15" s="16" customFormat="1" ht="15">
      <c r="A156" s="104"/>
      <c r="B156" s="84" t="s">
        <v>108</v>
      </c>
      <c r="C156" s="13">
        <v>0</v>
      </c>
      <c r="D156" s="13">
        <v>0</v>
      </c>
      <c r="E156" s="13">
        <v>2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2">
        <f t="shared" si="9"/>
        <v>2</v>
      </c>
    </row>
    <row r="157" spans="1:15" s="16" customFormat="1" ht="15">
      <c r="A157" s="104"/>
      <c r="B157" s="84" t="s">
        <v>109</v>
      </c>
      <c r="C157" s="13">
        <v>0</v>
      </c>
      <c r="D157" s="13">
        <v>0</v>
      </c>
      <c r="E157" s="13">
        <v>0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2">
        <f t="shared" si="9"/>
        <v>0</v>
      </c>
    </row>
    <row r="158" spans="1:15" s="16" customFormat="1" ht="15">
      <c r="A158" s="104"/>
      <c r="B158" s="84" t="s">
        <v>110</v>
      </c>
      <c r="C158" s="13">
        <v>0</v>
      </c>
      <c r="D158" s="13">
        <v>0</v>
      </c>
      <c r="E158" s="13">
        <v>0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12">
        <f t="shared" si="9"/>
        <v>0</v>
      </c>
    </row>
    <row r="159" spans="1:15" s="16" customFormat="1" ht="15">
      <c r="A159" s="104"/>
      <c r="B159" s="84" t="s">
        <v>111</v>
      </c>
      <c r="C159" s="13">
        <v>0</v>
      </c>
      <c r="D159" s="13">
        <v>0</v>
      </c>
      <c r="E159" s="13">
        <v>0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2">
        <f t="shared" si="9"/>
        <v>0</v>
      </c>
    </row>
    <row r="160" spans="1:15" s="16" customFormat="1" ht="15">
      <c r="A160" s="104"/>
      <c r="B160" s="84" t="s">
        <v>112</v>
      </c>
      <c r="C160" s="13">
        <v>0</v>
      </c>
      <c r="D160" s="13">
        <v>0</v>
      </c>
      <c r="E160" s="13">
        <v>0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12">
        <f t="shared" si="9"/>
        <v>0</v>
      </c>
    </row>
    <row r="161" spans="1:15" s="16" customFormat="1" ht="15">
      <c r="A161" s="104"/>
      <c r="B161" s="84" t="s">
        <v>113</v>
      </c>
      <c r="C161" s="13">
        <v>2</v>
      </c>
      <c r="D161" s="13">
        <v>0</v>
      </c>
      <c r="E161" s="13">
        <v>0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2">
        <f t="shared" si="9"/>
        <v>2</v>
      </c>
    </row>
    <row r="162" spans="1:15" s="16" customFormat="1" ht="30">
      <c r="A162" s="104">
        <v>30</v>
      </c>
      <c r="B162" s="35" t="s">
        <v>46</v>
      </c>
      <c r="C162" s="91">
        <v>532</v>
      </c>
      <c r="D162" s="91">
        <v>539</v>
      </c>
      <c r="E162" s="91">
        <v>548</v>
      </c>
      <c r="F162" s="89"/>
      <c r="G162" s="89"/>
      <c r="H162" s="89"/>
      <c r="I162" s="89"/>
      <c r="J162" s="89"/>
      <c r="K162" s="89"/>
      <c r="L162" s="89"/>
      <c r="M162" s="89"/>
      <c r="N162" s="89"/>
      <c r="O162" s="90"/>
    </row>
    <row r="163" spans="1:15" s="16" customFormat="1" ht="15">
      <c r="A163" s="104"/>
      <c r="B163" s="21" t="s">
        <v>129</v>
      </c>
      <c r="C163" s="13">
        <v>4</v>
      </c>
      <c r="D163" s="13">
        <v>9</v>
      </c>
      <c r="E163" s="13">
        <v>18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22"/>
    </row>
    <row r="164" spans="1:15" s="16" customFormat="1" ht="14.25">
      <c r="A164" s="104"/>
      <c r="B164" s="21" t="s">
        <v>130</v>
      </c>
      <c r="C164" s="13">
        <v>86</v>
      </c>
      <c r="D164" s="13">
        <v>86</v>
      </c>
      <c r="E164" s="13">
        <v>86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22"/>
    </row>
    <row r="165" spans="1:15" s="16" customFormat="1" ht="14.25">
      <c r="A165" s="104"/>
      <c r="B165" s="21" t="s">
        <v>131</v>
      </c>
      <c r="C165" s="13">
        <v>58</v>
      </c>
      <c r="D165" s="13">
        <v>58</v>
      </c>
      <c r="E165" s="13">
        <v>58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22"/>
    </row>
    <row r="166" spans="1:15" s="16" customFormat="1" ht="14.25">
      <c r="A166" s="104"/>
      <c r="B166" s="21" t="s">
        <v>132</v>
      </c>
      <c r="C166" s="13">
        <v>210</v>
      </c>
      <c r="D166" s="13">
        <v>210</v>
      </c>
      <c r="E166" s="13">
        <v>210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22"/>
    </row>
    <row r="167" spans="1:15" s="16" customFormat="1" ht="14.25">
      <c r="A167" s="104"/>
      <c r="B167" s="21" t="s">
        <v>133</v>
      </c>
      <c r="C167" s="13">
        <v>84</v>
      </c>
      <c r="D167" s="13">
        <v>84</v>
      </c>
      <c r="E167" s="13">
        <v>84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22"/>
    </row>
    <row r="168" spans="1:15" s="16" customFormat="1" ht="14.25">
      <c r="A168" s="104"/>
      <c r="B168" s="37" t="s">
        <v>30</v>
      </c>
      <c r="C168" s="13">
        <v>90</v>
      </c>
      <c r="D168" s="13">
        <v>92</v>
      </c>
      <c r="E168" s="13">
        <v>92</v>
      </c>
      <c r="F168" s="13"/>
      <c r="G168" s="13"/>
      <c r="H168" s="13"/>
      <c r="I168" s="13"/>
      <c r="J168" s="13"/>
      <c r="K168" s="13"/>
      <c r="L168" s="13"/>
      <c r="M168" s="13"/>
      <c r="N168" s="13"/>
      <c r="O168" s="22"/>
    </row>
    <row r="169" ht="14.25"/>
    <row r="170" ht="14.25"/>
    <row r="171" spans="1:15" s="16" customFormat="1" ht="22.5" customHeight="1">
      <c r="A171" s="105" t="s">
        <v>55</v>
      </c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</row>
    <row r="172" spans="1:15" s="16" customFormat="1" ht="26.25" customHeight="1">
      <c r="A172" s="17"/>
      <c r="B172" s="18"/>
      <c r="C172" s="19" t="s">
        <v>31</v>
      </c>
      <c r="D172" s="19" t="s">
        <v>32</v>
      </c>
      <c r="E172" s="19" t="s">
        <v>33</v>
      </c>
      <c r="F172" s="19" t="s">
        <v>34</v>
      </c>
      <c r="G172" s="19" t="s">
        <v>35</v>
      </c>
      <c r="H172" s="19" t="s">
        <v>36</v>
      </c>
      <c r="I172" s="19" t="s">
        <v>37</v>
      </c>
      <c r="J172" s="19" t="s">
        <v>38</v>
      </c>
      <c r="K172" s="19" t="s">
        <v>39</v>
      </c>
      <c r="L172" s="19" t="s">
        <v>40</v>
      </c>
      <c r="M172" s="19" t="s">
        <v>41</v>
      </c>
      <c r="N172" s="19" t="s">
        <v>42</v>
      </c>
      <c r="O172" s="19" t="s">
        <v>43</v>
      </c>
    </row>
    <row r="173" spans="1:15" s="16" customFormat="1" ht="30">
      <c r="A173" s="12">
        <v>1</v>
      </c>
      <c r="B173" s="46" t="s">
        <v>126</v>
      </c>
      <c r="C173" s="91">
        <v>0</v>
      </c>
      <c r="D173" s="91">
        <v>0</v>
      </c>
      <c r="E173" s="91"/>
      <c r="F173" s="13"/>
      <c r="G173" s="13"/>
      <c r="H173" s="13"/>
      <c r="I173" s="13"/>
      <c r="J173" s="13"/>
      <c r="K173" s="27"/>
      <c r="L173" s="13"/>
      <c r="M173" s="13"/>
      <c r="N173" s="13"/>
      <c r="O173" s="12">
        <f>SUM(C173:N173)</f>
        <v>0</v>
      </c>
    </row>
    <row r="174" spans="1:15" s="16" customFormat="1" ht="30">
      <c r="A174" s="12">
        <v>2</v>
      </c>
      <c r="B174" s="58" t="s">
        <v>101</v>
      </c>
      <c r="C174" s="91">
        <v>0</v>
      </c>
      <c r="D174" s="91">
        <v>0</v>
      </c>
      <c r="E174" s="91">
        <v>0</v>
      </c>
      <c r="F174" s="13"/>
      <c r="G174" s="13"/>
      <c r="H174" s="13"/>
      <c r="I174" s="13"/>
      <c r="J174" s="13"/>
      <c r="K174" s="27"/>
      <c r="L174" s="13"/>
      <c r="M174" s="13"/>
      <c r="N174" s="13"/>
      <c r="O174" s="12">
        <f aca="true" t="shared" si="10" ref="O174:O227">SUM(C174:N174)</f>
        <v>0</v>
      </c>
    </row>
    <row r="175" spans="1:15" s="16" customFormat="1" ht="15">
      <c r="A175" s="12">
        <v>3</v>
      </c>
      <c r="B175" s="58" t="s">
        <v>2</v>
      </c>
      <c r="C175" s="91">
        <v>0</v>
      </c>
      <c r="D175" s="91">
        <v>0</v>
      </c>
      <c r="E175" s="91">
        <v>0</v>
      </c>
      <c r="F175" s="13"/>
      <c r="G175" s="13"/>
      <c r="H175" s="13"/>
      <c r="I175" s="13"/>
      <c r="J175" s="13"/>
      <c r="K175" s="27"/>
      <c r="L175" s="13"/>
      <c r="M175" s="13"/>
      <c r="N175" s="13"/>
      <c r="O175" s="12">
        <f t="shared" si="10"/>
        <v>0</v>
      </c>
    </row>
    <row r="176" spans="1:15" s="16" customFormat="1" ht="15">
      <c r="A176" s="12">
        <v>4</v>
      </c>
      <c r="B176" s="58" t="s">
        <v>3</v>
      </c>
      <c r="C176" s="91">
        <v>0</v>
      </c>
      <c r="D176" s="91">
        <v>0</v>
      </c>
      <c r="E176" s="91">
        <v>0</v>
      </c>
      <c r="F176" s="13"/>
      <c r="G176" s="13"/>
      <c r="H176" s="13"/>
      <c r="I176" s="13"/>
      <c r="J176" s="13"/>
      <c r="K176" s="27"/>
      <c r="L176" s="13"/>
      <c r="M176" s="13"/>
      <c r="N176" s="13"/>
      <c r="O176" s="12">
        <f t="shared" si="10"/>
        <v>0</v>
      </c>
    </row>
    <row r="177" spans="1:15" s="16" customFormat="1" ht="15">
      <c r="A177" s="12">
        <v>5</v>
      </c>
      <c r="B177" s="58" t="s">
        <v>4</v>
      </c>
      <c r="C177" s="91">
        <v>0</v>
      </c>
      <c r="D177" s="91">
        <v>0</v>
      </c>
      <c r="E177" s="91">
        <v>0</v>
      </c>
      <c r="F177" s="13"/>
      <c r="G177" s="13"/>
      <c r="H177" s="13"/>
      <c r="I177" s="13"/>
      <c r="J177" s="13"/>
      <c r="K177" s="27"/>
      <c r="L177" s="13"/>
      <c r="M177" s="13"/>
      <c r="N177" s="13"/>
      <c r="O177" s="12">
        <f t="shared" si="10"/>
        <v>0</v>
      </c>
    </row>
    <row r="178" spans="1:15" s="16" customFormat="1" ht="15">
      <c r="A178" s="12">
        <v>6</v>
      </c>
      <c r="B178" s="58" t="s">
        <v>5</v>
      </c>
      <c r="C178" s="91">
        <v>0</v>
      </c>
      <c r="D178" s="91">
        <v>0</v>
      </c>
      <c r="E178" s="91">
        <v>0</v>
      </c>
      <c r="F178" s="13"/>
      <c r="G178" s="13"/>
      <c r="H178" s="13"/>
      <c r="I178" s="13"/>
      <c r="J178" s="13"/>
      <c r="K178" s="27"/>
      <c r="L178" s="13"/>
      <c r="M178" s="13"/>
      <c r="N178" s="13"/>
      <c r="O178" s="12">
        <f t="shared" si="10"/>
        <v>0</v>
      </c>
    </row>
    <row r="179" spans="1:15" s="16" customFormat="1" ht="15">
      <c r="A179" s="12">
        <v>7</v>
      </c>
      <c r="B179" s="58" t="s">
        <v>6</v>
      </c>
      <c r="C179" s="91">
        <v>0</v>
      </c>
      <c r="D179" s="91">
        <v>0</v>
      </c>
      <c r="E179" s="91">
        <v>0</v>
      </c>
      <c r="F179" s="13"/>
      <c r="G179" s="13"/>
      <c r="H179" s="13"/>
      <c r="I179" s="13"/>
      <c r="J179" s="13"/>
      <c r="K179" s="27"/>
      <c r="L179" s="13"/>
      <c r="M179" s="13"/>
      <c r="N179" s="13"/>
      <c r="O179" s="12">
        <f t="shared" si="10"/>
        <v>0</v>
      </c>
    </row>
    <row r="180" spans="1:15" s="16" customFormat="1" ht="15">
      <c r="A180" s="12">
        <v>8</v>
      </c>
      <c r="B180" s="58" t="s">
        <v>102</v>
      </c>
      <c r="C180" s="91">
        <v>0</v>
      </c>
      <c r="D180" s="91">
        <v>0</v>
      </c>
      <c r="E180" s="91">
        <v>0</v>
      </c>
      <c r="F180" s="13"/>
      <c r="G180" s="13"/>
      <c r="H180" s="13"/>
      <c r="I180" s="13"/>
      <c r="J180" s="13"/>
      <c r="K180" s="27"/>
      <c r="L180" s="13"/>
      <c r="M180" s="13"/>
      <c r="N180" s="13"/>
      <c r="O180" s="12">
        <f t="shared" si="10"/>
        <v>0</v>
      </c>
    </row>
    <row r="181" spans="1:15" s="16" customFormat="1" ht="15">
      <c r="A181" s="104">
        <v>9</v>
      </c>
      <c r="B181" s="46" t="s">
        <v>44</v>
      </c>
      <c r="C181" s="91">
        <v>0</v>
      </c>
      <c r="D181" s="91">
        <v>1</v>
      </c>
      <c r="E181" s="91">
        <v>0</v>
      </c>
      <c r="F181" s="13"/>
      <c r="G181" s="13"/>
      <c r="H181" s="13"/>
      <c r="I181" s="13"/>
      <c r="J181" s="13"/>
      <c r="K181" s="27"/>
      <c r="L181" s="13"/>
      <c r="M181" s="13"/>
      <c r="N181" s="13"/>
      <c r="O181" s="12">
        <f t="shared" si="10"/>
        <v>1</v>
      </c>
    </row>
    <row r="182" spans="1:15" s="16" customFormat="1" ht="15">
      <c r="A182" s="104"/>
      <c r="B182" s="59" t="s">
        <v>7</v>
      </c>
      <c r="C182" s="13">
        <v>0</v>
      </c>
      <c r="D182" s="13">
        <v>0</v>
      </c>
      <c r="E182" s="13">
        <v>0</v>
      </c>
      <c r="F182" s="13"/>
      <c r="G182" s="13"/>
      <c r="H182" s="13"/>
      <c r="I182" s="13"/>
      <c r="J182" s="13"/>
      <c r="K182" s="27"/>
      <c r="L182" s="13"/>
      <c r="M182" s="13"/>
      <c r="N182" s="13"/>
      <c r="O182" s="12">
        <f t="shared" si="10"/>
        <v>0</v>
      </c>
    </row>
    <row r="183" spans="1:15" s="16" customFormat="1" ht="15">
      <c r="A183" s="104"/>
      <c r="B183" s="59" t="s">
        <v>8</v>
      </c>
      <c r="C183" s="13">
        <v>0</v>
      </c>
      <c r="D183" s="13">
        <v>1</v>
      </c>
      <c r="E183" s="13">
        <v>0</v>
      </c>
      <c r="F183" s="13"/>
      <c r="G183" s="13"/>
      <c r="H183" s="13"/>
      <c r="I183" s="13"/>
      <c r="J183" s="13"/>
      <c r="K183" s="27"/>
      <c r="L183" s="13"/>
      <c r="M183" s="13"/>
      <c r="N183" s="13"/>
      <c r="O183" s="12">
        <f t="shared" si="10"/>
        <v>1</v>
      </c>
    </row>
    <row r="184" spans="1:15" s="16" customFormat="1" ht="30">
      <c r="A184" s="12">
        <v>10</v>
      </c>
      <c r="B184" s="46" t="s">
        <v>114</v>
      </c>
      <c r="C184" s="91">
        <v>0</v>
      </c>
      <c r="D184" s="91">
        <v>0</v>
      </c>
      <c r="E184" s="91">
        <v>0</v>
      </c>
      <c r="F184" s="13"/>
      <c r="G184" s="13"/>
      <c r="H184" s="13"/>
      <c r="I184" s="13"/>
      <c r="J184" s="13"/>
      <c r="K184" s="27"/>
      <c r="L184" s="13"/>
      <c r="M184" s="13"/>
      <c r="N184" s="13"/>
      <c r="O184" s="12">
        <f t="shared" si="10"/>
        <v>0</v>
      </c>
    </row>
    <row r="185" spans="1:15" s="16" customFormat="1" ht="45">
      <c r="A185" s="12">
        <v>11</v>
      </c>
      <c r="B185" s="58" t="s">
        <v>104</v>
      </c>
      <c r="C185" s="91">
        <v>0</v>
      </c>
      <c r="D185" s="91">
        <v>0</v>
      </c>
      <c r="E185" s="91">
        <v>0</v>
      </c>
      <c r="F185" s="13"/>
      <c r="G185" s="13"/>
      <c r="H185" s="13"/>
      <c r="I185" s="13"/>
      <c r="J185" s="13"/>
      <c r="K185" s="27"/>
      <c r="L185" s="13"/>
      <c r="M185" s="13"/>
      <c r="N185" s="13"/>
      <c r="O185" s="12">
        <f t="shared" si="10"/>
        <v>0</v>
      </c>
    </row>
    <row r="186" spans="1:15" s="16" customFormat="1" ht="30">
      <c r="A186" s="12">
        <v>12</v>
      </c>
      <c r="B186" s="46" t="s">
        <v>127</v>
      </c>
      <c r="C186" s="91">
        <v>0</v>
      </c>
      <c r="D186" s="91">
        <v>0</v>
      </c>
      <c r="E186" s="91">
        <v>0</v>
      </c>
      <c r="F186" s="13"/>
      <c r="G186" s="13"/>
      <c r="H186" s="13"/>
      <c r="I186" s="13"/>
      <c r="J186" s="13"/>
      <c r="K186" s="27"/>
      <c r="L186" s="13"/>
      <c r="M186" s="13"/>
      <c r="N186" s="13"/>
      <c r="O186" s="22"/>
    </row>
    <row r="187" spans="1:15" s="16" customFormat="1" ht="15">
      <c r="A187" s="12">
        <v>13</v>
      </c>
      <c r="B187" s="58" t="s">
        <v>9</v>
      </c>
      <c r="C187" s="91">
        <v>0</v>
      </c>
      <c r="D187" s="91">
        <v>0</v>
      </c>
      <c r="E187" s="91">
        <v>0</v>
      </c>
      <c r="F187" s="13"/>
      <c r="G187" s="13"/>
      <c r="H187" s="13"/>
      <c r="I187" s="13"/>
      <c r="J187" s="13"/>
      <c r="K187" s="27"/>
      <c r="L187" s="13"/>
      <c r="M187" s="13"/>
      <c r="N187" s="13"/>
      <c r="O187" s="12">
        <f t="shared" si="10"/>
        <v>0</v>
      </c>
    </row>
    <row r="188" spans="1:15" s="16" customFormat="1" ht="15">
      <c r="A188" s="12">
        <v>14</v>
      </c>
      <c r="B188" s="58" t="s">
        <v>10</v>
      </c>
      <c r="C188" s="91">
        <v>0</v>
      </c>
      <c r="D188" s="91">
        <v>0</v>
      </c>
      <c r="E188" s="91">
        <v>0</v>
      </c>
      <c r="F188" s="13"/>
      <c r="G188" s="13"/>
      <c r="H188" s="13"/>
      <c r="I188" s="13"/>
      <c r="J188" s="13"/>
      <c r="K188" s="27"/>
      <c r="L188" s="13"/>
      <c r="M188" s="13"/>
      <c r="N188" s="13"/>
      <c r="O188" s="12">
        <f t="shared" si="10"/>
        <v>0</v>
      </c>
    </row>
    <row r="189" spans="1:15" s="16" customFormat="1" ht="15">
      <c r="A189" s="12">
        <v>15</v>
      </c>
      <c r="B189" s="58" t="s">
        <v>11</v>
      </c>
      <c r="C189" s="91">
        <v>0</v>
      </c>
      <c r="D189" s="91">
        <v>0</v>
      </c>
      <c r="E189" s="91">
        <v>0</v>
      </c>
      <c r="F189" s="13"/>
      <c r="G189" s="13"/>
      <c r="H189" s="13"/>
      <c r="I189" s="13"/>
      <c r="J189" s="13"/>
      <c r="K189" s="27"/>
      <c r="L189" s="13"/>
      <c r="M189" s="13"/>
      <c r="N189" s="13"/>
      <c r="O189" s="12">
        <f t="shared" si="10"/>
        <v>0</v>
      </c>
    </row>
    <row r="190" spans="1:15" s="16" customFormat="1" ht="15">
      <c r="A190" s="12">
        <v>16</v>
      </c>
      <c r="B190" s="58" t="s">
        <v>12</v>
      </c>
      <c r="C190" s="91">
        <v>0</v>
      </c>
      <c r="D190" s="91">
        <v>0</v>
      </c>
      <c r="E190" s="91">
        <v>0</v>
      </c>
      <c r="F190" s="13"/>
      <c r="G190" s="13"/>
      <c r="H190" s="13"/>
      <c r="I190" s="13"/>
      <c r="J190" s="13"/>
      <c r="K190" s="27"/>
      <c r="L190" s="13"/>
      <c r="M190" s="13"/>
      <c r="N190" s="13"/>
      <c r="O190" s="12">
        <f t="shared" si="10"/>
        <v>0</v>
      </c>
    </row>
    <row r="191" spans="1:15" s="16" customFormat="1" ht="15">
      <c r="A191" s="12">
        <v>17</v>
      </c>
      <c r="B191" s="58" t="s">
        <v>13</v>
      </c>
      <c r="C191" s="91">
        <v>0</v>
      </c>
      <c r="D191" s="91">
        <v>0</v>
      </c>
      <c r="E191" s="91">
        <v>0</v>
      </c>
      <c r="F191" s="13"/>
      <c r="G191" s="13"/>
      <c r="H191" s="13"/>
      <c r="I191" s="13"/>
      <c r="J191" s="13"/>
      <c r="K191" s="27"/>
      <c r="L191" s="13"/>
      <c r="M191" s="13"/>
      <c r="N191" s="13"/>
      <c r="O191" s="12">
        <f t="shared" si="10"/>
        <v>0</v>
      </c>
    </row>
    <row r="192" spans="1:15" s="16" customFormat="1" ht="30">
      <c r="A192" s="12">
        <v>18</v>
      </c>
      <c r="B192" s="58" t="s">
        <v>14</v>
      </c>
      <c r="C192" s="91">
        <v>0</v>
      </c>
      <c r="D192" s="91">
        <v>0</v>
      </c>
      <c r="E192" s="91">
        <v>0</v>
      </c>
      <c r="F192" s="13"/>
      <c r="G192" s="13"/>
      <c r="H192" s="13"/>
      <c r="I192" s="13"/>
      <c r="J192" s="13"/>
      <c r="K192" s="27"/>
      <c r="L192" s="13"/>
      <c r="M192" s="13"/>
      <c r="N192" s="13"/>
      <c r="O192" s="12">
        <f t="shared" si="10"/>
        <v>0</v>
      </c>
    </row>
    <row r="193" spans="1:15" s="16" customFormat="1" ht="30">
      <c r="A193" s="12">
        <v>19</v>
      </c>
      <c r="B193" s="58" t="s">
        <v>15</v>
      </c>
      <c r="C193" s="91">
        <v>0</v>
      </c>
      <c r="D193" s="91">
        <v>0</v>
      </c>
      <c r="E193" s="91">
        <v>0</v>
      </c>
      <c r="F193" s="13"/>
      <c r="G193" s="13"/>
      <c r="H193" s="13"/>
      <c r="I193" s="13"/>
      <c r="J193" s="13"/>
      <c r="K193" s="27"/>
      <c r="L193" s="13"/>
      <c r="M193" s="13"/>
      <c r="N193" s="13"/>
      <c r="O193" s="12">
        <f t="shared" si="10"/>
        <v>0</v>
      </c>
    </row>
    <row r="194" spans="1:15" s="16" customFormat="1" ht="18" customHeight="1">
      <c r="A194" s="12">
        <v>20</v>
      </c>
      <c r="B194" s="58" t="s">
        <v>16</v>
      </c>
      <c r="C194" s="91">
        <v>0</v>
      </c>
      <c r="D194" s="91">
        <v>0</v>
      </c>
      <c r="E194" s="91">
        <v>0</v>
      </c>
      <c r="F194" s="13"/>
      <c r="G194" s="13"/>
      <c r="H194" s="13"/>
      <c r="I194" s="13"/>
      <c r="J194" s="13"/>
      <c r="K194" s="27"/>
      <c r="L194" s="13"/>
      <c r="M194" s="13"/>
      <c r="N194" s="13"/>
      <c r="O194" s="12">
        <f t="shared" si="10"/>
        <v>0</v>
      </c>
    </row>
    <row r="195" spans="1:15" s="16" customFormat="1" ht="15">
      <c r="A195" s="12">
        <v>21</v>
      </c>
      <c r="B195" s="58" t="s">
        <v>17</v>
      </c>
      <c r="C195" s="91">
        <v>0</v>
      </c>
      <c r="D195" s="91">
        <v>0</v>
      </c>
      <c r="E195" s="91">
        <v>0</v>
      </c>
      <c r="F195" s="13"/>
      <c r="G195" s="13"/>
      <c r="H195" s="13"/>
      <c r="I195" s="13"/>
      <c r="J195" s="13"/>
      <c r="K195" s="27"/>
      <c r="L195" s="13"/>
      <c r="M195" s="13"/>
      <c r="N195" s="13"/>
      <c r="O195" s="12">
        <f t="shared" si="10"/>
        <v>0</v>
      </c>
    </row>
    <row r="196" spans="1:15" s="16" customFormat="1" ht="15">
      <c r="A196" s="12">
        <v>22</v>
      </c>
      <c r="B196" s="58" t="s">
        <v>18</v>
      </c>
      <c r="C196" s="91">
        <v>0</v>
      </c>
      <c r="D196" s="91">
        <v>0</v>
      </c>
      <c r="E196" s="91">
        <v>0</v>
      </c>
      <c r="F196" s="13"/>
      <c r="G196" s="13"/>
      <c r="H196" s="13"/>
      <c r="I196" s="13"/>
      <c r="J196" s="13"/>
      <c r="K196" s="27"/>
      <c r="L196" s="13"/>
      <c r="M196" s="13"/>
      <c r="N196" s="13"/>
      <c r="O196" s="12">
        <f t="shared" si="10"/>
        <v>0</v>
      </c>
    </row>
    <row r="197" spans="1:15" s="16" customFormat="1" ht="15">
      <c r="A197" s="12">
        <v>23</v>
      </c>
      <c r="B197" s="58" t="s">
        <v>105</v>
      </c>
      <c r="C197" s="91">
        <v>0</v>
      </c>
      <c r="D197" s="91">
        <v>0</v>
      </c>
      <c r="E197" s="91">
        <v>0</v>
      </c>
      <c r="F197" s="13"/>
      <c r="G197" s="13"/>
      <c r="H197" s="13"/>
      <c r="I197" s="13"/>
      <c r="J197" s="13"/>
      <c r="K197" s="27"/>
      <c r="L197" s="13"/>
      <c r="M197" s="13"/>
      <c r="N197" s="13"/>
      <c r="O197" s="12">
        <f t="shared" si="10"/>
        <v>0</v>
      </c>
    </row>
    <row r="198" spans="1:15" s="16" customFormat="1" ht="18.75" customHeight="1">
      <c r="A198" s="104">
        <v>24</v>
      </c>
      <c r="B198" s="58" t="s">
        <v>20</v>
      </c>
      <c r="C198" s="91">
        <v>0</v>
      </c>
      <c r="D198" s="91">
        <v>0</v>
      </c>
      <c r="E198" s="91">
        <v>0</v>
      </c>
      <c r="F198" s="13"/>
      <c r="G198" s="13"/>
      <c r="H198" s="13"/>
      <c r="I198" s="13"/>
      <c r="J198" s="13"/>
      <c r="K198" s="27"/>
      <c r="L198" s="13"/>
      <c r="M198" s="13"/>
      <c r="N198" s="13"/>
      <c r="O198" s="12">
        <f t="shared" si="10"/>
        <v>0</v>
      </c>
    </row>
    <row r="199" spans="1:15" s="16" customFormat="1" ht="15">
      <c r="A199" s="104"/>
      <c r="B199" s="59" t="s">
        <v>21</v>
      </c>
      <c r="C199" s="91"/>
      <c r="D199" s="91">
        <v>0</v>
      </c>
      <c r="E199" s="91">
        <v>0</v>
      </c>
      <c r="F199" s="13"/>
      <c r="G199" s="13"/>
      <c r="H199" s="13"/>
      <c r="I199" s="13"/>
      <c r="J199" s="13"/>
      <c r="K199" s="27"/>
      <c r="L199" s="13"/>
      <c r="M199" s="13"/>
      <c r="N199" s="13"/>
      <c r="O199" s="12">
        <f t="shared" si="10"/>
        <v>0</v>
      </c>
    </row>
    <row r="200" spans="1:15" s="16" customFormat="1" ht="15">
      <c r="A200" s="104"/>
      <c r="B200" s="59" t="s">
        <v>22</v>
      </c>
      <c r="C200" s="91">
        <v>0</v>
      </c>
      <c r="D200" s="91">
        <v>0</v>
      </c>
      <c r="E200" s="91">
        <v>0</v>
      </c>
      <c r="F200" s="13"/>
      <c r="G200" s="13"/>
      <c r="H200" s="13"/>
      <c r="I200" s="13"/>
      <c r="J200" s="13"/>
      <c r="K200" s="27"/>
      <c r="L200" s="13"/>
      <c r="M200" s="13"/>
      <c r="N200" s="13"/>
      <c r="O200" s="12">
        <f t="shared" si="10"/>
        <v>0</v>
      </c>
    </row>
    <row r="201" spans="1:15" s="16" customFormat="1" ht="15">
      <c r="A201" s="104"/>
      <c r="B201" s="59" t="s">
        <v>23</v>
      </c>
      <c r="C201" s="91">
        <v>0</v>
      </c>
      <c r="D201" s="91">
        <v>0</v>
      </c>
      <c r="E201" s="91">
        <v>0</v>
      </c>
      <c r="F201" s="13"/>
      <c r="G201" s="13"/>
      <c r="H201" s="13"/>
      <c r="I201" s="13"/>
      <c r="J201" s="13"/>
      <c r="K201" s="27"/>
      <c r="L201" s="13"/>
      <c r="M201" s="13"/>
      <c r="N201" s="13"/>
      <c r="O201" s="12">
        <f t="shared" si="10"/>
        <v>0</v>
      </c>
    </row>
    <row r="202" spans="1:15" s="16" customFormat="1" ht="15">
      <c r="A202" s="12">
        <v>25</v>
      </c>
      <c r="B202" s="58" t="s">
        <v>24</v>
      </c>
      <c r="C202" s="91">
        <v>0</v>
      </c>
      <c r="D202" s="91">
        <v>0</v>
      </c>
      <c r="E202" s="91">
        <v>0</v>
      </c>
      <c r="F202" s="13"/>
      <c r="G202" s="13"/>
      <c r="H202" s="13"/>
      <c r="I202" s="13"/>
      <c r="J202" s="13"/>
      <c r="K202" s="27"/>
      <c r="L202" s="13"/>
      <c r="M202" s="13"/>
      <c r="N202" s="13"/>
      <c r="O202" s="12">
        <f t="shared" si="10"/>
        <v>0</v>
      </c>
    </row>
    <row r="203" spans="1:15" s="16" customFormat="1" ht="15">
      <c r="A203" s="104">
        <v>26</v>
      </c>
      <c r="B203" s="58" t="s">
        <v>25</v>
      </c>
      <c r="C203" s="91">
        <v>0</v>
      </c>
      <c r="D203" s="91">
        <v>0</v>
      </c>
      <c r="E203" s="91">
        <v>0</v>
      </c>
      <c r="F203" s="13"/>
      <c r="G203" s="13"/>
      <c r="H203" s="13"/>
      <c r="I203" s="13"/>
      <c r="J203" s="13"/>
      <c r="K203" s="27"/>
      <c r="L203" s="13"/>
      <c r="M203" s="13"/>
      <c r="N203" s="13"/>
      <c r="O203" s="12">
        <f t="shared" si="10"/>
        <v>0</v>
      </c>
    </row>
    <row r="204" spans="1:15" s="16" customFormat="1" ht="15">
      <c r="A204" s="104"/>
      <c r="B204" s="59" t="s">
        <v>26</v>
      </c>
      <c r="C204" s="91">
        <v>0</v>
      </c>
      <c r="D204" s="91">
        <v>0</v>
      </c>
      <c r="E204" s="91">
        <v>0</v>
      </c>
      <c r="F204" s="13"/>
      <c r="G204" s="13"/>
      <c r="H204" s="13"/>
      <c r="I204" s="13"/>
      <c r="J204" s="13"/>
      <c r="K204" s="27"/>
      <c r="L204" s="13"/>
      <c r="M204" s="13"/>
      <c r="N204" s="13"/>
      <c r="O204" s="12">
        <f t="shared" si="10"/>
        <v>0</v>
      </c>
    </row>
    <row r="205" spans="1:15" s="16" customFormat="1" ht="15">
      <c r="A205" s="104"/>
      <c r="B205" s="59" t="s">
        <v>27</v>
      </c>
      <c r="C205" s="91">
        <v>0</v>
      </c>
      <c r="D205" s="91">
        <v>0</v>
      </c>
      <c r="E205" s="91">
        <v>0</v>
      </c>
      <c r="F205" s="13"/>
      <c r="G205" s="13"/>
      <c r="H205" s="13"/>
      <c r="I205" s="13"/>
      <c r="J205" s="13"/>
      <c r="K205" s="27"/>
      <c r="L205" s="13"/>
      <c r="M205" s="13"/>
      <c r="N205" s="13"/>
      <c r="O205" s="12">
        <f t="shared" si="10"/>
        <v>0</v>
      </c>
    </row>
    <row r="206" spans="1:15" s="16" customFormat="1" ht="15">
      <c r="A206" s="12">
        <v>27</v>
      </c>
      <c r="B206" s="58" t="s">
        <v>28</v>
      </c>
      <c r="C206" s="91">
        <v>0</v>
      </c>
      <c r="D206" s="91">
        <v>0</v>
      </c>
      <c r="E206" s="91">
        <v>0</v>
      </c>
      <c r="F206" s="13"/>
      <c r="G206" s="13"/>
      <c r="H206" s="13"/>
      <c r="I206" s="13"/>
      <c r="J206" s="13"/>
      <c r="K206" s="27"/>
      <c r="L206" s="13"/>
      <c r="M206" s="13"/>
      <c r="N206" s="13"/>
      <c r="O206" s="12">
        <f t="shared" si="10"/>
        <v>0</v>
      </c>
    </row>
    <row r="207" spans="1:15" s="16" customFormat="1" ht="15">
      <c r="A207" s="12">
        <v>28</v>
      </c>
      <c r="B207" s="58" t="s">
        <v>29</v>
      </c>
      <c r="C207" s="91">
        <v>0</v>
      </c>
      <c r="D207" s="91">
        <v>0</v>
      </c>
      <c r="E207" s="91">
        <v>0</v>
      </c>
      <c r="F207" s="13"/>
      <c r="G207" s="13"/>
      <c r="H207" s="13"/>
      <c r="I207" s="13"/>
      <c r="J207" s="13"/>
      <c r="K207" s="27"/>
      <c r="L207" s="13"/>
      <c r="M207" s="13"/>
      <c r="N207" s="13"/>
      <c r="O207" s="12">
        <f t="shared" si="10"/>
        <v>0</v>
      </c>
    </row>
    <row r="208" spans="1:15" s="16" customFormat="1" ht="15">
      <c r="A208" s="104">
        <v>29</v>
      </c>
      <c r="B208" s="60" t="s">
        <v>50</v>
      </c>
      <c r="C208" s="91">
        <v>0</v>
      </c>
      <c r="D208" s="91">
        <v>1</v>
      </c>
      <c r="E208" s="91">
        <v>0</v>
      </c>
      <c r="F208" s="13"/>
      <c r="G208" s="13"/>
      <c r="H208" s="13"/>
      <c r="I208" s="13"/>
      <c r="J208" s="13"/>
      <c r="K208" s="27"/>
      <c r="L208" s="13"/>
      <c r="M208" s="13"/>
      <c r="N208" s="13"/>
      <c r="O208" s="12">
        <f t="shared" si="10"/>
        <v>1</v>
      </c>
    </row>
    <row r="209" spans="1:15" s="16" customFormat="1" ht="15">
      <c r="A209" s="104"/>
      <c r="B209" s="142" t="s">
        <v>106</v>
      </c>
      <c r="C209" s="13">
        <v>0</v>
      </c>
      <c r="D209" s="13">
        <v>0</v>
      </c>
      <c r="E209" s="13">
        <v>0</v>
      </c>
      <c r="F209" s="13"/>
      <c r="G209" s="13"/>
      <c r="H209" s="13"/>
      <c r="I209" s="13"/>
      <c r="J209" s="13"/>
      <c r="K209" s="27"/>
      <c r="L209" s="13"/>
      <c r="M209" s="13"/>
      <c r="N209" s="13"/>
      <c r="O209" s="12">
        <f t="shared" si="10"/>
        <v>0</v>
      </c>
    </row>
    <row r="210" spans="1:15" s="16" customFormat="1" ht="15">
      <c r="A210" s="104"/>
      <c r="B210" s="142" t="s">
        <v>107</v>
      </c>
      <c r="C210" s="13">
        <v>0</v>
      </c>
      <c r="D210" s="13">
        <v>1</v>
      </c>
      <c r="E210" s="13">
        <v>0</v>
      </c>
      <c r="F210" s="13"/>
      <c r="G210" s="13"/>
      <c r="H210" s="13"/>
      <c r="I210" s="13"/>
      <c r="J210" s="13"/>
      <c r="K210" s="27"/>
      <c r="L210" s="13"/>
      <c r="M210" s="13"/>
      <c r="N210" s="13"/>
      <c r="O210" s="12">
        <f t="shared" si="10"/>
        <v>1</v>
      </c>
    </row>
    <row r="211" spans="1:15" s="16" customFormat="1" ht="15">
      <c r="A211" s="104"/>
      <c r="B211" s="142" t="s">
        <v>108</v>
      </c>
      <c r="C211" s="13">
        <v>0</v>
      </c>
      <c r="D211" s="13">
        <v>0</v>
      </c>
      <c r="E211" s="13">
        <v>0</v>
      </c>
      <c r="F211" s="13"/>
      <c r="G211" s="13"/>
      <c r="H211" s="13"/>
      <c r="I211" s="13"/>
      <c r="J211" s="13"/>
      <c r="K211" s="27"/>
      <c r="L211" s="13"/>
      <c r="M211" s="13"/>
      <c r="N211" s="13"/>
      <c r="O211" s="12">
        <f t="shared" si="10"/>
        <v>0</v>
      </c>
    </row>
    <row r="212" spans="1:15" s="16" customFormat="1" ht="15">
      <c r="A212" s="104"/>
      <c r="B212" s="142" t="s">
        <v>109</v>
      </c>
      <c r="C212" s="13">
        <v>0</v>
      </c>
      <c r="D212" s="13">
        <v>0</v>
      </c>
      <c r="E212" s="13"/>
      <c r="F212" s="13"/>
      <c r="G212" s="13"/>
      <c r="H212" s="13"/>
      <c r="I212" s="13"/>
      <c r="J212" s="13"/>
      <c r="K212" s="27"/>
      <c r="L212" s="13"/>
      <c r="M212" s="13"/>
      <c r="N212" s="13"/>
      <c r="O212" s="12">
        <f t="shared" si="10"/>
        <v>0</v>
      </c>
    </row>
    <row r="213" spans="1:15" s="16" customFormat="1" ht="15">
      <c r="A213" s="104"/>
      <c r="B213" s="142" t="s">
        <v>110</v>
      </c>
      <c r="C213" s="13">
        <v>0</v>
      </c>
      <c r="D213" s="13">
        <v>0</v>
      </c>
      <c r="E213" s="13">
        <v>0</v>
      </c>
      <c r="F213" s="13"/>
      <c r="G213" s="13"/>
      <c r="H213" s="13"/>
      <c r="I213" s="13"/>
      <c r="J213" s="13"/>
      <c r="K213" s="27"/>
      <c r="L213" s="13"/>
      <c r="M213" s="13"/>
      <c r="N213" s="13"/>
      <c r="O213" s="12">
        <f t="shared" si="10"/>
        <v>0</v>
      </c>
    </row>
    <row r="214" spans="1:15" s="16" customFormat="1" ht="15">
      <c r="A214" s="104"/>
      <c r="B214" s="142" t="s">
        <v>111</v>
      </c>
      <c r="C214" s="13">
        <v>0</v>
      </c>
      <c r="D214" s="13">
        <v>0</v>
      </c>
      <c r="E214" s="13">
        <v>0</v>
      </c>
      <c r="F214" s="13"/>
      <c r="G214" s="13"/>
      <c r="H214" s="13"/>
      <c r="I214" s="13"/>
      <c r="J214" s="13"/>
      <c r="K214" s="27"/>
      <c r="L214" s="13"/>
      <c r="M214" s="13"/>
      <c r="N214" s="13"/>
      <c r="O214" s="12">
        <f t="shared" si="10"/>
        <v>0</v>
      </c>
    </row>
    <row r="215" spans="1:15" s="16" customFormat="1" ht="15">
      <c r="A215" s="104"/>
      <c r="B215" s="142" t="s">
        <v>112</v>
      </c>
      <c r="C215" s="13">
        <v>0</v>
      </c>
      <c r="D215" s="13">
        <v>0</v>
      </c>
      <c r="E215" s="13">
        <v>0</v>
      </c>
      <c r="F215" s="13"/>
      <c r="G215" s="13"/>
      <c r="H215" s="13"/>
      <c r="I215" s="13"/>
      <c r="J215" s="13"/>
      <c r="K215" s="27"/>
      <c r="L215" s="13"/>
      <c r="M215" s="13"/>
      <c r="N215" s="13"/>
      <c r="O215" s="12">
        <f t="shared" si="10"/>
        <v>0</v>
      </c>
    </row>
    <row r="216" spans="1:15" s="16" customFormat="1" ht="15">
      <c r="A216" s="104"/>
      <c r="B216" s="142" t="s">
        <v>113</v>
      </c>
      <c r="C216" s="13">
        <v>0</v>
      </c>
      <c r="D216" s="13">
        <v>0</v>
      </c>
      <c r="E216" s="13">
        <v>0</v>
      </c>
      <c r="F216" s="13"/>
      <c r="G216" s="13"/>
      <c r="H216" s="13"/>
      <c r="I216" s="13"/>
      <c r="J216" s="13"/>
      <c r="K216" s="27"/>
      <c r="L216" s="13"/>
      <c r="M216" s="13"/>
      <c r="N216" s="13"/>
      <c r="O216" s="12">
        <f t="shared" si="10"/>
        <v>0</v>
      </c>
    </row>
    <row r="217" spans="1:15" s="16" customFormat="1" ht="21.75" customHeight="1">
      <c r="A217" s="104">
        <v>30</v>
      </c>
      <c r="B217" s="58" t="s">
        <v>46</v>
      </c>
      <c r="C217" s="91">
        <v>5</v>
      </c>
      <c r="D217" s="91">
        <v>5</v>
      </c>
      <c r="E217" s="91">
        <v>5</v>
      </c>
      <c r="F217" s="13"/>
      <c r="G217" s="13"/>
      <c r="H217" s="13"/>
      <c r="I217" s="13"/>
      <c r="J217" s="13"/>
      <c r="K217" s="27"/>
      <c r="L217" s="13"/>
      <c r="M217" s="13"/>
      <c r="N217" s="13"/>
      <c r="O217" s="107"/>
    </row>
    <row r="218" spans="1:15" s="16" customFormat="1" ht="15.75" customHeight="1">
      <c r="A218" s="104"/>
      <c r="B218" s="21" t="s">
        <v>129</v>
      </c>
      <c r="C218" s="13">
        <v>0</v>
      </c>
      <c r="D218" s="13">
        <v>0</v>
      </c>
      <c r="E218" s="13">
        <v>0</v>
      </c>
      <c r="F218" s="13"/>
      <c r="G218" s="13"/>
      <c r="H218" s="13"/>
      <c r="I218" s="13"/>
      <c r="J218" s="13"/>
      <c r="K218" s="27"/>
      <c r="L218" s="13"/>
      <c r="M218" s="13"/>
      <c r="N218" s="13"/>
      <c r="O218" s="107"/>
    </row>
    <row r="219" spans="1:15" s="16" customFormat="1" ht="15.75" customHeight="1">
      <c r="A219" s="104"/>
      <c r="B219" s="21" t="s">
        <v>130</v>
      </c>
      <c r="C219" s="13">
        <v>2</v>
      </c>
      <c r="D219" s="13">
        <v>2</v>
      </c>
      <c r="E219" s="13">
        <v>2</v>
      </c>
      <c r="F219" s="13"/>
      <c r="G219" s="13"/>
      <c r="H219" s="13"/>
      <c r="I219" s="13"/>
      <c r="J219" s="13"/>
      <c r="K219" s="27"/>
      <c r="L219" s="13"/>
      <c r="M219" s="13"/>
      <c r="N219" s="13"/>
      <c r="O219" s="107"/>
    </row>
    <row r="220" spans="1:15" s="16" customFormat="1" ht="15.75" customHeight="1">
      <c r="A220" s="104"/>
      <c r="B220" s="21" t="s">
        <v>131</v>
      </c>
      <c r="C220" s="13">
        <v>2</v>
      </c>
      <c r="D220" s="13">
        <v>2</v>
      </c>
      <c r="E220" s="13">
        <v>2</v>
      </c>
      <c r="F220" s="13"/>
      <c r="G220" s="13"/>
      <c r="H220" s="13"/>
      <c r="I220" s="13"/>
      <c r="J220" s="13"/>
      <c r="K220" s="27"/>
      <c r="L220" s="13"/>
      <c r="M220" s="13"/>
      <c r="N220" s="13"/>
      <c r="O220" s="107"/>
    </row>
    <row r="221" spans="1:15" s="16" customFormat="1" ht="15.75" customHeight="1">
      <c r="A221" s="104"/>
      <c r="B221" s="21" t="s">
        <v>132</v>
      </c>
      <c r="C221" s="13">
        <v>1</v>
      </c>
      <c r="D221" s="13">
        <v>1</v>
      </c>
      <c r="E221" s="13">
        <v>1</v>
      </c>
      <c r="F221" s="13"/>
      <c r="G221" s="13"/>
      <c r="H221" s="13"/>
      <c r="I221" s="13"/>
      <c r="J221" s="13"/>
      <c r="K221" s="27"/>
      <c r="L221" s="13"/>
      <c r="M221" s="13"/>
      <c r="N221" s="13"/>
      <c r="O221" s="107"/>
    </row>
    <row r="222" spans="1:15" s="16" customFormat="1" ht="15.75" customHeight="1">
      <c r="A222" s="104"/>
      <c r="B222" s="21" t="s">
        <v>133</v>
      </c>
      <c r="C222" s="13">
        <v>0</v>
      </c>
      <c r="D222" s="13">
        <v>0</v>
      </c>
      <c r="E222" s="13">
        <v>0</v>
      </c>
      <c r="F222" s="13"/>
      <c r="G222" s="13"/>
      <c r="H222" s="13"/>
      <c r="I222" s="13"/>
      <c r="J222" s="13"/>
      <c r="K222" s="27"/>
      <c r="L222" s="13"/>
      <c r="M222" s="13"/>
      <c r="N222" s="13"/>
      <c r="O222" s="107"/>
    </row>
    <row r="223" spans="1:15" s="16" customFormat="1" ht="15.75" customHeight="1">
      <c r="A223" s="104"/>
      <c r="B223" s="59" t="s">
        <v>30</v>
      </c>
      <c r="C223" s="13">
        <v>0</v>
      </c>
      <c r="D223" s="13">
        <v>0</v>
      </c>
      <c r="E223" s="13">
        <v>0</v>
      </c>
      <c r="F223" s="13"/>
      <c r="G223" s="13"/>
      <c r="H223" s="13"/>
      <c r="I223" s="13"/>
      <c r="J223" s="13"/>
      <c r="K223" s="27"/>
      <c r="L223" s="13"/>
      <c r="M223" s="13"/>
      <c r="N223" s="13"/>
      <c r="O223" s="107"/>
    </row>
    <row r="224" spans="1:15" s="16" customFormat="1" ht="31.5" customHeight="1">
      <c r="A224" s="104">
        <v>31</v>
      </c>
      <c r="B224" s="58" t="s">
        <v>51</v>
      </c>
      <c r="C224" s="91">
        <v>0</v>
      </c>
      <c r="D224" s="91">
        <v>0</v>
      </c>
      <c r="E224" s="91">
        <v>0</v>
      </c>
      <c r="F224" s="68"/>
      <c r="G224" s="68"/>
      <c r="H224" s="68"/>
      <c r="I224" s="68"/>
      <c r="J224" s="68"/>
      <c r="K224" s="68"/>
      <c r="L224" s="68"/>
      <c r="M224" s="68"/>
      <c r="N224" s="68"/>
      <c r="O224" s="12">
        <f t="shared" si="10"/>
        <v>0</v>
      </c>
    </row>
    <row r="225" spans="1:15" s="16" customFormat="1" ht="35.25" customHeight="1">
      <c r="A225" s="104"/>
      <c r="B225" s="59" t="s">
        <v>52</v>
      </c>
      <c r="C225" s="13">
        <v>0</v>
      </c>
      <c r="D225" s="13">
        <v>0</v>
      </c>
      <c r="E225" s="13">
        <v>0</v>
      </c>
      <c r="F225" s="13"/>
      <c r="G225" s="13"/>
      <c r="H225" s="13"/>
      <c r="I225" s="13"/>
      <c r="J225" s="13"/>
      <c r="K225" s="27"/>
      <c r="L225" s="13"/>
      <c r="M225" s="13"/>
      <c r="N225" s="13"/>
      <c r="O225" s="13">
        <f t="shared" si="10"/>
        <v>0</v>
      </c>
    </row>
    <row r="226" spans="1:15" s="16" customFormat="1" ht="21.75" customHeight="1">
      <c r="A226" s="104"/>
      <c r="B226" s="59" t="s">
        <v>53</v>
      </c>
      <c r="C226" s="13">
        <v>0</v>
      </c>
      <c r="D226" s="13">
        <v>0</v>
      </c>
      <c r="E226" s="13">
        <v>0</v>
      </c>
      <c r="F226" s="13"/>
      <c r="G226" s="13"/>
      <c r="H226" s="13"/>
      <c r="I226" s="13"/>
      <c r="J226" s="13"/>
      <c r="K226" s="27"/>
      <c r="L226" s="13"/>
      <c r="M226" s="13"/>
      <c r="N226" s="13"/>
      <c r="O226" s="12">
        <f t="shared" si="10"/>
        <v>0</v>
      </c>
    </row>
    <row r="227" spans="1:15" s="16" customFormat="1" ht="21.75" customHeight="1">
      <c r="A227" s="104"/>
      <c r="B227" s="59" t="s">
        <v>54</v>
      </c>
      <c r="C227" s="13">
        <v>0</v>
      </c>
      <c r="D227" s="13">
        <v>0</v>
      </c>
      <c r="E227" s="13">
        <v>0</v>
      </c>
      <c r="F227" s="13"/>
      <c r="G227" s="13"/>
      <c r="H227" s="13"/>
      <c r="I227" s="13"/>
      <c r="J227" s="13"/>
      <c r="K227" s="27"/>
      <c r="L227" s="13"/>
      <c r="M227" s="13"/>
      <c r="N227" s="13"/>
      <c r="O227" s="12">
        <f t="shared" si="10"/>
        <v>0</v>
      </c>
    </row>
    <row r="228" spans="1:15" s="16" customFormat="1" ht="14.25">
      <c r="A228" s="42"/>
      <c r="B228" s="43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</row>
    <row r="229" ht="14.25"/>
  </sheetData>
  <sheetProtection/>
  <protectedRanges>
    <protectedRange sqref="AW230:AX230 AW231 AX231:AX264 AW243:AW264 AW265:AX265 AW266 AX266:AX295 AW278:AW295 AY230:IV295 A230:K262 A329:R342 A361:IV392 X230:AF233 AC234:AF244 AB234:AB245 X234:AA244 X329:AA342 AB330:AB342 AC329:AE342 AG329:AG342 AF330:AF342 W343:AG343 AT230:AV295 W344:AH354 AI329:AO354 AD393:IV406 AW329:IV360 AT329:AV354 A441:IV455 X393:AB406 A343:V346 A263:AO295 A355:AV360 A393:R406 A407:IV439 A349:V354 A347:A348 C347:V348" name="Servidores"/>
    <protectedRange sqref="L63:N113 L118:N168 L173:N223 L225:N227" name="Rango1"/>
    <protectedRange sqref="W329:W342" name="Servidores_1"/>
    <protectedRange sqref="W393:W406" name="Servidores_2"/>
    <protectedRange sqref="D173:D180 D218:D223 D182:D197 D199:D202 D204:D207 D209:D216" name="Rango1_2"/>
    <protectedRange sqref="C63:C70 C108:C113 C72:C87 C89:C92 C94:C97 C99:C106" name="Rango1_3"/>
    <protectedRange sqref="B347:B348" name="Rango1_1_1"/>
  </protectedRanges>
  <mergeCells count="30">
    <mergeCell ref="A1:O1"/>
    <mergeCell ref="A2:O2"/>
    <mergeCell ref="A12:A14"/>
    <mergeCell ref="A29:A32"/>
    <mergeCell ref="A34:A36"/>
    <mergeCell ref="A39:A47"/>
    <mergeCell ref="A48:A54"/>
    <mergeCell ref="O48:O54"/>
    <mergeCell ref="A55:A58"/>
    <mergeCell ref="A61:O61"/>
    <mergeCell ref="A71:A73"/>
    <mergeCell ref="A88:A91"/>
    <mergeCell ref="A93:A95"/>
    <mergeCell ref="A98:A106"/>
    <mergeCell ref="A107:A113"/>
    <mergeCell ref="O107:O113"/>
    <mergeCell ref="A116:O116"/>
    <mergeCell ref="A126:A128"/>
    <mergeCell ref="A143:A146"/>
    <mergeCell ref="A148:A150"/>
    <mergeCell ref="A153:A161"/>
    <mergeCell ref="A162:A168"/>
    <mergeCell ref="A171:O171"/>
    <mergeCell ref="A181:A183"/>
    <mergeCell ref="A198:A201"/>
    <mergeCell ref="A203:A205"/>
    <mergeCell ref="A208:A216"/>
    <mergeCell ref="A217:A223"/>
    <mergeCell ref="O217:O223"/>
    <mergeCell ref="A224:A227"/>
  </mergeCells>
  <printOptions/>
  <pageMargins left="0.7" right="0.7" top="0.75" bottom="0.75" header="0.3" footer="0.3"/>
  <pageSetup horizontalDpi="600" verticalDpi="600" orientation="landscape" paperSize="5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tabColor rgb="FFB2B2B2"/>
  </sheetPr>
  <dimension ref="A1:P57"/>
  <sheetViews>
    <sheetView zoomScale="90" zoomScaleNormal="90" zoomScalePageLayoutView="0" workbookViewId="0" topLeftCell="B19">
      <selection activeCell="C7" sqref="C7"/>
    </sheetView>
  </sheetViews>
  <sheetFormatPr defaultColWidth="13.7109375" defaultRowHeight="15" zeroHeight="1"/>
  <cols>
    <col min="1" max="1" width="6.28125" style="25" customWidth="1"/>
    <col min="2" max="2" width="44.00390625" style="26" customWidth="1"/>
    <col min="3" max="3" width="9.57421875" style="15" customWidth="1"/>
    <col min="4" max="4" width="13.00390625" style="15" customWidth="1"/>
    <col min="5" max="5" width="12.421875" style="15" customWidth="1"/>
    <col min="6" max="6" width="15.00390625" style="15" customWidth="1"/>
    <col min="7" max="7" width="11.140625" style="15" customWidth="1"/>
    <col min="8" max="8" width="9.57421875" style="15" customWidth="1"/>
    <col min="9" max="9" width="11.140625" style="15" customWidth="1"/>
    <col min="10" max="10" width="10.28125" style="15" customWidth="1"/>
    <col min="11" max="11" width="10.8515625" style="15" customWidth="1"/>
    <col min="12" max="12" width="9.57421875" style="15" customWidth="1"/>
    <col min="13" max="13" width="12.140625" style="15" customWidth="1"/>
    <col min="14" max="14" width="11.57421875" style="15" customWidth="1"/>
    <col min="15" max="16" width="13.28125" style="15" customWidth="1"/>
    <col min="17" max="17" width="17.140625" style="15" hidden="1" customWidth="1"/>
    <col min="18" max="18" width="10.421875" style="15" hidden="1" customWidth="1"/>
    <col min="19" max="19" width="19.57421875" style="15" hidden="1" customWidth="1"/>
    <col min="20" max="20" width="20.421875" style="15" hidden="1" customWidth="1"/>
    <col min="21" max="21" width="17.140625" style="15" hidden="1" customWidth="1"/>
    <col min="22" max="22" width="15.00390625" style="15" hidden="1" customWidth="1"/>
    <col min="23" max="23" width="13.421875" style="15" hidden="1" customWidth="1"/>
    <col min="24" max="34" width="7.00390625" style="15" hidden="1" customWidth="1"/>
    <col min="35" max="16384" width="0" style="15" hidden="1" customWidth="1"/>
  </cols>
  <sheetData>
    <row r="1" spans="1:16" ht="23.25" customHeight="1">
      <c r="A1" s="106" t="s">
        <v>137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4"/>
    </row>
    <row r="2" spans="1:16" s="16" customFormat="1" ht="22.5" customHeight="1">
      <c r="A2" s="105" t="s">
        <v>63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5"/>
    </row>
    <row r="3" spans="1:16" s="16" customFormat="1" ht="26.25" customHeight="1">
      <c r="A3" s="17"/>
      <c r="B3" s="18"/>
      <c r="C3" s="19" t="s">
        <v>31</v>
      </c>
      <c r="D3" s="19" t="s">
        <v>32</v>
      </c>
      <c r="E3" s="19" t="s">
        <v>33</v>
      </c>
      <c r="F3" s="19" t="s">
        <v>34</v>
      </c>
      <c r="G3" s="19" t="s">
        <v>35</v>
      </c>
      <c r="H3" s="19" t="s">
        <v>36</v>
      </c>
      <c r="I3" s="19" t="s">
        <v>37</v>
      </c>
      <c r="J3" s="19" t="s">
        <v>38</v>
      </c>
      <c r="K3" s="19" t="s">
        <v>39</v>
      </c>
      <c r="L3" s="19" t="s">
        <v>40</v>
      </c>
      <c r="M3" s="19" t="s">
        <v>41</v>
      </c>
      <c r="N3" s="19" t="s">
        <v>42</v>
      </c>
      <c r="O3" s="19" t="s">
        <v>43</v>
      </c>
      <c r="P3" s="15"/>
    </row>
    <row r="4" spans="1:16" s="16" customFormat="1" ht="24" customHeight="1">
      <c r="A4" s="33">
        <v>1</v>
      </c>
      <c r="B4" s="35" t="s">
        <v>128</v>
      </c>
      <c r="C4" s="28">
        <v>95</v>
      </c>
      <c r="D4" s="28">
        <v>93</v>
      </c>
      <c r="E4" s="28">
        <v>88</v>
      </c>
      <c r="F4" s="28"/>
      <c r="G4" s="28"/>
      <c r="H4" s="28"/>
      <c r="I4" s="28"/>
      <c r="J4" s="28"/>
      <c r="K4" s="28"/>
      <c r="L4" s="28"/>
      <c r="M4" s="28"/>
      <c r="N4" s="28"/>
      <c r="O4" s="12">
        <f>SUM(C4:N4)</f>
        <v>276</v>
      </c>
      <c r="P4" s="15"/>
    </row>
    <row r="5" spans="1:16" s="16" customFormat="1" ht="36.75" customHeight="1">
      <c r="A5" s="33">
        <v>2</v>
      </c>
      <c r="B5" s="35" t="s">
        <v>101</v>
      </c>
      <c r="C5" s="28">
        <v>0</v>
      </c>
      <c r="D5" s="28">
        <v>1</v>
      </c>
      <c r="E5" s="28">
        <v>0</v>
      </c>
      <c r="F5" s="28"/>
      <c r="G5" s="28"/>
      <c r="H5" s="28"/>
      <c r="I5" s="28"/>
      <c r="J5" s="28"/>
      <c r="K5" s="28"/>
      <c r="L5" s="28"/>
      <c r="M5" s="28"/>
      <c r="N5" s="28"/>
      <c r="O5" s="12">
        <f aca="true" t="shared" si="0" ref="O5:O16">SUM(C5:N5)</f>
        <v>1</v>
      </c>
      <c r="P5" s="15"/>
    </row>
    <row r="6" spans="1:16" s="16" customFormat="1" ht="22.5" customHeight="1">
      <c r="A6" s="33">
        <v>3</v>
      </c>
      <c r="B6" s="35" t="s">
        <v>2</v>
      </c>
      <c r="C6" s="28">
        <v>12</v>
      </c>
      <c r="D6" s="28">
        <v>14</v>
      </c>
      <c r="E6" s="28">
        <v>12</v>
      </c>
      <c r="F6" s="28"/>
      <c r="G6" s="28"/>
      <c r="H6" s="28"/>
      <c r="I6" s="28"/>
      <c r="J6" s="28"/>
      <c r="K6" s="28"/>
      <c r="L6" s="28"/>
      <c r="M6" s="28"/>
      <c r="N6" s="28"/>
      <c r="O6" s="12">
        <f t="shared" si="0"/>
        <v>38</v>
      </c>
      <c r="P6" s="15"/>
    </row>
    <row r="7" spans="1:16" s="16" customFormat="1" ht="22.5" customHeight="1">
      <c r="A7" s="33">
        <v>4</v>
      </c>
      <c r="B7" s="35" t="s">
        <v>3</v>
      </c>
      <c r="C7" s="28">
        <v>9</v>
      </c>
      <c r="D7" s="28">
        <v>12</v>
      </c>
      <c r="E7" s="28">
        <v>9</v>
      </c>
      <c r="F7" s="28"/>
      <c r="G7" s="28"/>
      <c r="H7" s="28"/>
      <c r="I7" s="28"/>
      <c r="J7" s="28"/>
      <c r="K7" s="28"/>
      <c r="L7" s="28"/>
      <c r="M7" s="28"/>
      <c r="N7" s="28"/>
      <c r="O7" s="12">
        <f t="shared" si="0"/>
        <v>30</v>
      </c>
      <c r="P7" s="15"/>
    </row>
    <row r="8" spans="1:16" s="16" customFormat="1" ht="22.5" customHeight="1">
      <c r="A8" s="33">
        <v>5</v>
      </c>
      <c r="B8" s="35" t="s">
        <v>4</v>
      </c>
      <c r="C8" s="28">
        <v>6</v>
      </c>
      <c r="D8" s="28">
        <v>4</v>
      </c>
      <c r="E8" s="28">
        <v>3</v>
      </c>
      <c r="F8" s="28"/>
      <c r="G8" s="28"/>
      <c r="H8" s="28"/>
      <c r="I8" s="28"/>
      <c r="J8" s="28"/>
      <c r="K8" s="28"/>
      <c r="L8" s="28"/>
      <c r="M8" s="28"/>
      <c r="N8" s="28"/>
      <c r="O8" s="12">
        <f t="shared" si="0"/>
        <v>13</v>
      </c>
      <c r="P8" s="15"/>
    </row>
    <row r="9" spans="1:16" s="16" customFormat="1" ht="22.5" customHeight="1">
      <c r="A9" s="33">
        <v>6</v>
      </c>
      <c r="B9" s="35" t="s">
        <v>5</v>
      </c>
      <c r="C9" s="28">
        <v>8</v>
      </c>
      <c r="D9" s="28">
        <v>9</v>
      </c>
      <c r="E9" s="28">
        <v>8</v>
      </c>
      <c r="F9" s="28"/>
      <c r="G9" s="28"/>
      <c r="H9" s="28"/>
      <c r="I9" s="28"/>
      <c r="J9" s="28"/>
      <c r="K9" s="28"/>
      <c r="L9" s="28"/>
      <c r="M9" s="28"/>
      <c r="N9" s="28"/>
      <c r="O9" s="12">
        <f t="shared" si="0"/>
        <v>25</v>
      </c>
      <c r="P9" s="15"/>
    </row>
    <row r="10" spans="1:16" s="16" customFormat="1" ht="22.5" customHeight="1">
      <c r="A10" s="33">
        <v>7</v>
      </c>
      <c r="B10" s="35" t="s">
        <v>6</v>
      </c>
      <c r="C10" s="28">
        <v>456</v>
      </c>
      <c r="D10" s="28">
        <v>395</v>
      </c>
      <c r="E10" s="28">
        <v>364</v>
      </c>
      <c r="F10" s="28"/>
      <c r="G10" s="28"/>
      <c r="H10" s="28"/>
      <c r="I10" s="28"/>
      <c r="J10" s="28"/>
      <c r="K10" s="28"/>
      <c r="L10" s="28"/>
      <c r="M10" s="28"/>
      <c r="N10" s="28"/>
      <c r="O10" s="12">
        <f t="shared" si="0"/>
        <v>1215</v>
      </c>
      <c r="P10" s="15"/>
    </row>
    <row r="11" spans="1:16" s="16" customFormat="1" ht="22.5" customHeight="1">
      <c r="A11" s="33">
        <v>8</v>
      </c>
      <c r="B11" s="35" t="s">
        <v>102</v>
      </c>
      <c r="C11" s="28">
        <v>23</v>
      </c>
      <c r="D11" s="28">
        <v>10</v>
      </c>
      <c r="E11" s="28">
        <v>15</v>
      </c>
      <c r="F11" s="28"/>
      <c r="G11" s="28"/>
      <c r="H11" s="28"/>
      <c r="I11" s="28"/>
      <c r="J11" s="28"/>
      <c r="K11" s="28"/>
      <c r="L11" s="28"/>
      <c r="M11" s="28"/>
      <c r="N11" s="28"/>
      <c r="O11" s="12">
        <f t="shared" si="0"/>
        <v>48</v>
      </c>
      <c r="P11" s="15"/>
    </row>
    <row r="12" spans="1:16" s="16" customFormat="1" ht="22.5" customHeight="1">
      <c r="A12" s="108">
        <v>9</v>
      </c>
      <c r="B12" s="35" t="s">
        <v>44</v>
      </c>
      <c r="C12" s="28">
        <v>91</v>
      </c>
      <c r="D12" s="28">
        <f>+D13+D14</f>
        <v>63</v>
      </c>
      <c r="E12" s="28">
        <v>34</v>
      </c>
      <c r="F12" s="28"/>
      <c r="G12" s="28"/>
      <c r="H12" s="28"/>
      <c r="I12" s="28"/>
      <c r="J12" s="28"/>
      <c r="K12" s="28"/>
      <c r="L12" s="28"/>
      <c r="M12" s="28"/>
      <c r="N12" s="28"/>
      <c r="O12" s="12">
        <f t="shared" si="0"/>
        <v>188</v>
      </c>
      <c r="P12" s="15"/>
    </row>
    <row r="13" spans="1:16" s="16" customFormat="1" ht="22.5" customHeight="1">
      <c r="A13" s="108"/>
      <c r="B13" s="37" t="s">
        <v>7</v>
      </c>
      <c r="C13" s="27">
        <v>53</v>
      </c>
      <c r="D13" s="27">
        <v>48</v>
      </c>
      <c r="E13" s="27">
        <v>23</v>
      </c>
      <c r="F13" s="27"/>
      <c r="G13" s="27"/>
      <c r="H13" s="27"/>
      <c r="I13" s="27"/>
      <c r="J13" s="27"/>
      <c r="K13" s="27"/>
      <c r="L13" s="27"/>
      <c r="M13" s="27"/>
      <c r="N13" s="27"/>
      <c r="O13" s="12">
        <f t="shared" si="0"/>
        <v>124</v>
      </c>
      <c r="P13" s="15"/>
    </row>
    <row r="14" spans="1:16" s="16" customFormat="1" ht="22.5" customHeight="1">
      <c r="A14" s="108"/>
      <c r="B14" s="37" t="s">
        <v>8</v>
      </c>
      <c r="C14" s="27">
        <v>38</v>
      </c>
      <c r="D14" s="27">
        <v>15</v>
      </c>
      <c r="E14" s="27">
        <v>11</v>
      </c>
      <c r="F14" s="27"/>
      <c r="G14" s="27"/>
      <c r="H14" s="27"/>
      <c r="I14" s="27"/>
      <c r="J14" s="27"/>
      <c r="K14" s="27"/>
      <c r="L14" s="27"/>
      <c r="M14" s="27"/>
      <c r="N14" s="27"/>
      <c r="O14" s="12">
        <f t="shared" si="0"/>
        <v>64</v>
      </c>
      <c r="P14" s="15"/>
    </row>
    <row r="15" spans="1:16" s="16" customFormat="1" ht="33.75" customHeight="1">
      <c r="A15" s="33">
        <v>10</v>
      </c>
      <c r="B15" s="35" t="s">
        <v>114</v>
      </c>
      <c r="C15" s="28">
        <v>7</v>
      </c>
      <c r="D15" s="28">
        <v>5</v>
      </c>
      <c r="E15" s="28">
        <v>4</v>
      </c>
      <c r="F15" s="28"/>
      <c r="G15" s="28"/>
      <c r="H15" s="28"/>
      <c r="I15" s="28"/>
      <c r="J15" s="28"/>
      <c r="K15" s="28"/>
      <c r="L15" s="28"/>
      <c r="M15" s="28"/>
      <c r="N15" s="28"/>
      <c r="O15" s="12">
        <f t="shared" si="0"/>
        <v>16</v>
      </c>
      <c r="P15" s="15"/>
    </row>
    <row r="16" spans="1:16" s="16" customFormat="1" ht="51.75" customHeight="1">
      <c r="A16" s="33">
        <v>11</v>
      </c>
      <c r="B16" s="35" t="s">
        <v>104</v>
      </c>
      <c r="C16" s="28">
        <v>13</v>
      </c>
      <c r="D16" s="28">
        <v>15</v>
      </c>
      <c r="E16" s="28">
        <v>13</v>
      </c>
      <c r="F16" s="28"/>
      <c r="G16" s="28"/>
      <c r="H16" s="28"/>
      <c r="I16" s="28"/>
      <c r="J16" s="28"/>
      <c r="K16" s="28"/>
      <c r="L16" s="28"/>
      <c r="M16" s="28"/>
      <c r="N16" s="28"/>
      <c r="O16" s="12">
        <f t="shared" si="0"/>
        <v>41</v>
      </c>
      <c r="P16" s="15"/>
    </row>
    <row r="17" spans="1:16" s="16" customFormat="1" ht="39" customHeight="1">
      <c r="A17" s="33">
        <v>12</v>
      </c>
      <c r="B17" s="35" t="s">
        <v>127</v>
      </c>
      <c r="C17" s="28">
        <v>58</v>
      </c>
      <c r="D17" s="28">
        <v>66</v>
      </c>
      <c r="E17" s="28">
        <v>70</v>
      </c>
      <c r="F17" s="28"/>
      <c r="G17" s="28"/>
      <c r="H17" s="28"/>
      <c r="I17" s="28"/>
      <c r="J17" s="28"/>
      <c r="K17" s="28"/>
      <c r="L17" s="28"/>
      <c r="M17" s="28"/>
      <c r="N17" s="28"/>
      <c r="O17" s="22"/>
      <c r="P17" s="15"/>
    </row>
    <row r="18" spans="1:16" s="16" customFormat="1" ht="21.75" customHeight="1">
      <c r="A18" s="33">
        <v>13</v>
      </c>
      <c r="B18" s="35" t="s">
        <v>9</v>
      </c>
      <c r="C18" s="28">
        <v>0</v>
      </c>
      <c r="D18" s="28">
        <v>1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  <c r="N18" s="28"/>
      <c r="O18" s="12">
        <f>SUM(C18:N18)</f>
        <v>2</v>
      </c>
      <c r="P18" s="15"/>
    </row>
    <row r="19" spans="1:16" s="16" customFormat="1" ht="21.75" customHeight="1">
      <c r="A19" s="33">
        <v>14</v>
      </c>
      <c r="B19" s="35" t="s">
        <v>10</v>
      </c>
      <c r="C19" s="28">
        <v>0</v>
      </c>
      <c r="D19" s="28">
        <v>0</v>
      </c>
      <c r="E19" s="28">
        <v>0</v>
      </c>
      <c r="F19" s="28"/>
      <c r="G19" s="28"/>
      <c r="H19" s="28"/>
      <c r="I19" s="28"/>
      <c r="J19" s="28"/>
      <c r="K19" s="28"/>
      <c r="L19" s="28"/>
      <c r="M19" s="28"/>
      <c r="N19" s="28"/>
      <c r="O19" s="12">
        <f aca="true" t="shared" si="1" ref="O19:O48">SUM(C19:N19)</f>
        <v>0</v>
      </c>
      <c r="P19" s="15"/>
    </row>
    <row r="20" spans="1:16" s="16" customFormat="1" ht="21.75" customHeight="1">
      <c r="A20" s="33">
        <v>15</v>
      </c>
      <c r="B20" s="35" t="s">
        <v>11</v>
      </c>
      <c r="C20" s="28">
        <v>0</v>
      </c>
      <c r="D20" s="28">
        <v>2</v>
      </c>
      <c r="E20" s="28">
        <v>0</v>
      </c>
      <c r="F20" s="28"/>
      <c r="G20" s="28"/>
      <c r="H20" s="28"/>
      <c r="I20" s="28"/>
      <c r="J20" s="28"/>
      <c r="K20" s="28"/>
      <c r="L20" s="28"/>
      <c r="M20" s="28"/>
      <c r="N20" s="28"/>
      <c r="O20" s="12">
        <f t="shared" si="1"/>
        <v>2</v>
      </c>
      <c r="P20" s="15"/>
    </row>
    <row r="21" spans="1:16" s="16" customFormat="1" ht="21.75" customHeight="1">
      <c r="A21" s="33">
        <v>16</v>
      </c>
      <c r="B21" s="35" t="s">
        <v>12</v>
      </c>
      <c r="C21" s="28">
        <v>0</v>
      </c>
      <c r="D21" s="28">
        <v>0</v>
      </c>
      <c r="E21" s="28">
        <v>0</v>
      </c>
      <c r="F21" s="28"/>
      <c r="G21" s="28"/>
      <c r="H21" s="28"/>
      <c r="I21" s="28"/>
      <c r="J21" s="28"/>
      <c r="K21" s="28"/>
      <c r="L21" s="28"/>
      <c r="M21" s="28"/>
      <c r="N21" s="28"/>
      <c r="O21" s="12">
        <f t="shared" si="1"/>
        <v>0</v>
      </c>
      <c r="P21" s="15"/>
    </row>
    <row r="22" spans="1:16" s="16" customFormat="1" ht="21.75" customHeight="1">
      <c r="A22" s="33">
        <v>17</v>
      </c>
      <c r="B22" s="35" t="s">
        <v>13</v>
      </c>
      <c r="C22" s="28">
        <v>1</v>
      </c>
      <c r="D22" s="28">
        <v>5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  <c r="N22" s="28"/>
      <c r="O22" s="12">
        <f t="shared" si="1"/>
        <v>8</v>
      </c>
      <c r="P22" s="15"/>
    </row>
    <row r="23" spans="1:16" s="16" customFormat="1" ht="36.75" customHeight="1">
      <c r="A23" s="33">
        <v>18</v>
      </c>
      <c r="B23" s="35" t="s">
        <v>14</v>
      </c>
      <c r="C23" s="28">
        <v>6</v>
      </c>
      <c r="D23" s="28">
        <v>0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  <c r="N23" s="28"/>
      <c r="O23" s="12">
        <f t="shared" si="1"/>
        <v>7</v>
      </c>
      <c r="P23" s="15"/>
    </row>
    <row r="24" spans="1:16" s="16" customFormat="1" ht="30">
      <c r="A24" s="33">
        <v>19</v>
      </c>
      <c r="B24" s="35" t="s">
        <v>15</v>
      </c>
      <c r="C24" s="28">
        <v>0</v>
      </c>
      <c r="D24" s="28">
        <v>0</v>
      </c>
      <c r="E24" s="28">
        <v>0</v>
      </c>
      <c r="F24" s="28"/>
      <c r="G24" s="28"/>
      <c r="H24" s="28"/>
      <c r="I24" s="28"/>
      <c r="J24" s="28"/>
      <c r="K24" s="28"/>
      <c r="L24" s="28"/>
      <c r="M24" s="28"/>
      <c r="N24" s="28"/>
      <c r="O24" s="12">
        <f t="shared" si="1"/>
        <v>0</v>
      </c>
      <c r="P24" s="15"/>
    </row>
    <row r="25" spans="1:16" s="16" customFormat="1" ht="21" customHeight="1">
      <c r="A25" s="33">
        <v>20</v>
      </c>
      <c r="B25" s="35" t="s">
        <v>16</v>
      </c>
      <c r="C25" s="28">
        <v>9</v>
      </c>
      <c r="D25" s="28">
        <v>3</v>
      </c>
      <c r="E25" s="28">
        <v>5</v>
      </c>
      <c r="F25" s="28"/>
      <c r="G25" s="28"/>
      <c r="H25" s="28"/>
      <c r="I25" s="28"/>
      <c r="J25" s="28"/>
      <c r="K25" s="28"/>
      <c r="L25" s="28"/>
      <c r="M25" s="28"/>
      <c r="N25" s="28"/>
      <c r="O25" s="12">
        <f t="shared" si="1"/>
        <v>17</v>
      </c>
      <c r="P25" s="15"/>
    </row>
    <row r="26" spans="1:16" s="16" customFormat="1" ht="21" customHeight="1">
      <c r="A26" s="33">
        <v>21</v>
      </c>
      <c r="B26" s="35" t="s">
        <v>17</v>
      </c>
      <c r="C26" s="28">
        <v>10</v>
      </c>
      <c r="D26" s="28">
        <v>15</v>
      </c>
      <c r="E26" s="28">
        <v>4</v>
      </c>
      <c r="F26" s="28"/>
      <c r="G26" s="28"/>
      <c r="H26" s="28"/>
      <c r="I26" s="28"/>
      <c r="J26" s="28"/>
      <c r="K26" s="28"/>
      <c r="L26" s="28"/>
      <c r="M26" s="28"/>
      <c r="N26" s="28"/>
      <c r="O26" s="12">
        <f t="shared" si="1"/>
        <v>29</v>
      </c>
      <c r="P26" s="15"/>
    </row>
    <row r="27" spans="1:16" s="16" customFormat="1" ht="21" customHeight="1">
      <c r="A27" s="33">
        <v>22</v>
      </c>
      <c r="B27" s="35" t="s">
        <v>18</v>
      </c>
      <c r="C27" s="28">
        <v>2</v>
      </c>
      <c r="D27" s="28">
        <v>1</v>
      </c>
      <c r="E27" s="28">
        <v>2</v>
      </c>
      <c r="F27" s="28"/>
      <c r="G27" s="28"/>
      <c r="H27" s="28"/>
      <c r="I27" s="28"/>
      <c r="J27" s="28"/>
      <c r="K27" s="28"/>
      <c r="L27" s="28"/>
      <c r="M27" s="28"/>
      <c r="N27" s="28"/>
      <c r="O27" s="12">
        <f t="shared" si="1"/>
        <v>5</v>
      </c>
      <c r="P27" s="15"/>
    </row>
    <row r="28" spans="1:16" s="16" customFormat="1" ht="21" customHeight="1">
      <c r="A28" s="33">
        <v>23</v>
      </c>
      <c r="B28" s="35" t="s">
        <v>105</v>
      </c>
      <c r="C28" s="28">
        <v>4</v>
      </c>
      <c r="D28" s="28">
        <v>5</v>
      </c>
      <c r="E28" s="28">
        <v>8</v>
      </c>
      <c r="F28" s="28"/>
      <c r="G28" s="28"/>
      <c r="H28" s="28"/>
      <c r="I28" s="28"/>
      <c r="J28" s="28"/>
      <c r="K28" s="28"/>
      <c r="L28" s="28"/>
      <c r="M28" s="28"/>
      <c r="N28" s="28"/>
      <c r="O28" s="12">
        <f t="shared" si="1"/>
        <v>17</v>
      </c>
      <c r="P28" s="15"/>
    </row>
    <row r="29" spans="1:16" s="16" customFormat="1" ht="21" customHeight="1">
      <c r="A29" s="108">
        <v>24</v>
      </c>
      <c r="B29" s="35" t="s">
        <v>20</v>
      </c>
      <c r="C29" s="28">
        <v>0</v>
      </c>
      <c r="D29" s="28">
        <f>+D30+D31+D32</f>
        <v>0</v>
      </c>
      <c r="E29" s="28">
        <v>0</v>
      </c>
      <c r="F29" s="28"/>
      <c r="G29" s="28"/>
      <c r="H29" s="28"/>
      <c r="I29" s="28"/>
      <c r="J29" s="28"/>
      <c r="K29" s="28"/>
      <c r="L29" s="28"/>
      <c r="M29" s="28"/>
      <c r="N29" s="28"/>
      <c r="O29" s="12">
        <f t="shared" si="1"/>
        <v>0</v>
      </c>
      <c r="P29" s="15"/>
    </row>
    <row r="30" spans="1:16" s="16" customFormat="1" ht="21" customHeight="1">
      <c r="A30" s="108"/>
      <c r="B30" s="37" t="s">
        <v>21</v>
      </c>
      <c r="C30" s="27">
        <v>0</v>
      </c>
      <c r="D30" s="27">
        <v>0</v>
      </c>
      <c r="E30" s="27">
        <v>0</v>
      </c>
      <c r="F30" s="27"/>
      <c r="G30" s="27"/>
      <c r="H30" s="27"/>
      <c r="I30" s="27"/>
      <c r="J30" s="27"/>
      <c r="K30" s="27"/>
      <c r="L30" s="27"/>
      <c r="M30" s="27"/>
      <c r="N30" s="27"/>
      <c r="O30" s="12">
        <f t="shared" si="1"/>
        <v>0</v>
      </c>
      <c r="P30" s="15"/>
    </row>
    <row r="31" spans="1:16" s="16" customFormat="1" ht="21" customHeight="1">
      <c r="A31" s="108"/>
      <c r="B31" s="37" t="s">
        <v>22</v>
      </c>
      <c r="C31" s="27">
        <v>0</v>
      </c>
      <c r="D31" s="27">
        <v>0</v>
      </c>
      <c r="E31" s="27">
        <v>0</v>
      </c>
      <c r="F31" s="27"/>
      <c r="G31" s="27"/>
      <c r="H31" s="27"/>
      <c r="I31" s="27"/>
      <c r="J31" s="27"/>
      <c r="K31" s="27"/>
      <c r="L31" s="27"/>
      <c r="M31" s="27"/>
      <c r="N31" s="27"/>
      <c r="O31" s="12">
        <f t="shared" si="1"/>
        <v>0</v>
      </c>
      <c r="P31" s="15"/>
    </row>
    <row r="32" spans="1:16" s="16" customFormat="1" ht="21" customHeight="1">
      <c r="A32" s="108"/>
      <c r="B32" s="37" t="s">
        <v>23</v>
      </c>
      <c r="C32" s="27">
        <v>0</v>
      </c>
      <c r="D32" s="27">
        <v>0</v>
      </c>
      <c r="E32" s="27">
        <v>0</v>
      </c>
      <c r="F32" s="27"/>
      <c r="G32" s="27"/>
      <c r="H32" s="27"/>
      <c r="I32" s="27"/>
      <c r="J32" s="27"/>
      <c r="K32" s="27"/>
      <c r="L32" s="27"/>
      <c r="M32" s="27"/>
      <c r="N32" s="27"/>
      <c r="O32" s="12">
        <f t="shared" si="1"/>
        <v>0</v>
      </c>
      <c r="P32" s="15"/>
    </row>
    <row r="33" spans="1:16" s="16" customFormat="1" ht="21" customHeight="1">
      <c r="A33" s="33">
        <v>25</v>
      </c>
      <c r="B33" s="35" t="s">
        <v>24</v>
      </c>
      <c r="C33" s="28">
        <v>3</v>
      </c>
      <c r="D33" s="28">
        <v>8</v>
      </c>
      <c r="E33" s="28">
        <v>8</v>
      </c>
      <c r="F33" s="28"/>
      <c r="G33" s="28"/>
      <c r="H33" s="28"/>
      <c r="I33" s="28"/>
      <c r="J33" s="28"/>
      <c r="K33" s="28"/>
      <c r="L33" s="28"/>
      <c r="M33" s="28"/>
      <c r="N33" s="28"/>
      <c r="O33" s="12">
        <f t="shared" si="1"/>
        <v>19</v>
      </c>
      <c r="P33" s="15"/>
    </row>
    <row r="34" spans="1:16" s="16" customFormat="1" ht="21" customHeight="1">
      <c r="A34" s="108">
        <v>26</v>
      </c>
      <c r="B34" s="35" t="s">
        <v>25</v>
      </c>
      <c r="C34" s="28">
        <v>3</v>
      </c>
      <c r="D34" s="28">
        <f>+D35+D36</f>
        <v>8</v>
      </c>
      <c r="E34" s="28">
        <v>0</v>
      </c>
      <c r="F34" s="28"/>
      <c r="G34" s="28"/>
      <c r="H34" s="28"/>
      <c r="I34" s="28"/>
      <c r="J34" s="28"/>
      <c r="K34" s="28"/>
      <c r="L34" s="28"/>
      <c r="M34" s="28"/>
      <c r="N34" s="28"/>
      <c r="O34" s="12">
        <f t="shared" si="1"/>
        <v>11</v>
      </c>
      <c r="P34" s="15"/>
    </row>
    <row r="35" spans="1:16" s="16" customFormat="1" ht="21" customHeight="1">
      <c r="A35" s="108"/>
      <c r="B35" s="37" t="s">
        <v>26</v>
      </c>
      <c r="C35" s="27">
        <v>1</v>
      </c>
      <c r="D35" s="27">
        <v>3</v>
      </c>
      <c r="E35" s="27">
        <v>0</v>
      </c>
      <c r="F35" s="27"/>
      <c r="G35" s="27"/>
      <c r="H35" s="27"/>
      <c r="I35" s="27"/>
      <c r="J35" s="27"/>
      <c r="K35" s="27"/>
      <c r="L35" s="27"/>
      <c r="M35" s="27"/>
      <c r="N35" s="27"/>
      <c r="O35" s="12">
        <f t="shared" si="1"/>
        <v>4</v>
      </c>
      <c r="P35" s="15"/>
    </row>
    <row r="36" spans="1:16" s="16" customFormat="1" ht="21" customHeight="1">
      <c r="A36" s="108"/>
      <c r="B36" s="37" t="s">
        <v>27</v>
      </c>
      <c r="C36" s="27">
        <v>2</v>
      </c>
      <c r="D36" s="27">
        <v>5</v>
      </c>
      <c r="E36" s="27"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12">
        <f t="shared" si="1"/>
        <v>7</v>
      </c>
      <c r="P36" s="15"/>
    </row>
    <row r="37" spans="1:16" s="16" customFormat="1" ht="21" customHeight="1">
      <c r="A37" s="33">
        <v>27</v>
      </c>
      <c r="B37" s="35" t="s">
        <v>28</v>
      </c>
      <c r="C37" s="28">
        <v>0</v>
      </c>
      <c r="D37" s="28">
        <v>0</v>
      </c>
      <c r="E37" s="28">
        <v>0</v>
      </c>
      <c r="F37" s="28"/>
      <c r="G37" s="28"/>
      <c r="H37" s="28"/>
      <c r="I37" s="28"/>
      <c r="J37" s="28"/>
      <c r="K37" s="28"/>
      <c r="L37" s="28"/>
      <c r="M37" s="28"/>
      <c r="N37" s="28"/>
      <c r="O37" s="12">
        <f t="shared" si="1"/>
        <v>0</v>
      </c>
      <c r="P37" s="15"/>
    </row>
    <row r="38" spans="1:16" s="16" customFormat="1" ht="21" customHeight="1">
      <c r="A38" s="33">
        <v>28</v>
      </c>
      <c r="B38" s="35" t="s">
        <v>29</v>
      </c>
      <c r="C38" s="28">
        <v>0</v>
      </c>
      <c r="D38" s="28">
        <v>0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  <c r="N38" s="28"/>
      <c r="O38" s="12">
        <f t="shared" si="1"/>
        <v>2</v>
      </c>
      <c r="P38" s="15"/>
    </row>
    <row r="39" spans="1:16" s="16" customFormat="1" ht="45">
      <c r="A39" s="33">
        <v>29</v>
      </c>
      <c r="B39" s="35" t="s">
        <v>118</v>
      </c>
      <c r="C39" s="28">
        <v>2</v>
      </c>
      <c r="D39" s="28">
        <v>0</v>
      </c>
      <c r="E39" s="28">
        <v>0</v>
      </c>
      <c r="F39" s="28"/>
      <c r="G39" s="28"/>
      <c r="H39" s="28"/>
      <c r="I39" s="28"/>
      <c r="J39" s="28"/>
      <c r="K39" s="28"/>
      <c r="L39" s="28"/>
      <c r="M39" s="28"/>
      <c r="N39" s="28"/>
      <c r="O39" s="12">
        <f t="shared" si="1"/>
        <v>2</v>
      </c>
      <c r="P39" s="15"/>
    </row>
    <row r="40" spans="1:16" s="16" customFormat="1" ht="33.75" customHeight="1">
      <c r="A40" s="33">
        <v>30</v>
      </c>
      <c r="B40" s="39" t="s">
        <v>57</v>
      </c>
      <c r="C40" s="28">
        <v>14</v>
      </c>
      <c r="D40" s="28">
        <v>23</v>
      </c>
      <c r="E40" s="28">
        <v>5</v>
      </c>
      <c r="F40" s="28"/>
      <c r="G40" s="28"/>
      <c r="H40" s="28"/>
      <c r="I40" s="28"/>
      <c r="J40" s="28"/>
      <c r="K40" s="28"/>
      <c r="L40" s="28"/>
      <c r="M40" s="28"/>
      <c r="N40" s="28"/>
      <c r="O40" s="12">
        <f t="shared" si="1"/>
        <v>42</v>
      </c>
      <c r="P40" s="15"/>
    </row>
    <row r="41" spans="1:16" s="16" customFormat="1" ht="18.75" customHeight="1">
      <c r="A41" s="108">
        <v>31</v>
      </c>
      <c r="B41" s="23" t="s">
        <v>50</v>
      </c>
      <c r="C41" s="28">
        <v>200</v>
      </c>
      <c r="D41" s="28">
        <f>+D42+D43+D44+D45+D46+D47+D48+D49</f>
        <v>207</v>
      </c>
      <c r="E41" s="28">
        <v>185</v>
      </c>
      <c r="F41" s="28"/>
      <c r="G41" s="28"/>
      <c r="H41" s="28"/>
      <c r="I41" s="28"/>
      <c r="J41" s="28"/>
      <c r="K41" s="28"/>
      <c r="L41" s="28"/>
      <c r="M41" s="28"/>
      <c r="N41" s="28"/>
      <c r="O41" s="12">
        <f t="shared" si="1"/>
        <v>592</v>
      </c>
      <c r="P41" s="15"/>
    </row>
    <row r="42" spans="1:16" s="16" customFormat="1" ht="18.75" customHeight="1">
      <c r="A42" s="108"/>
      <c r="B42" s="62" t="s">
        <v>106</v>
      </c>
      <c r="C42" s="27">
        <v>31</v>
      </c>
      <c r="D42" s="27">
        <v>53</v>
      </c>
      <c r="E42" s="27">
        <v>30</v>
      </c>
      <c r="F42" s="27"/>
      <c r="G42" s="27"/>
      <c r="H42" s="27"/>
      <c r="I42" s="27"/>
      <c r="J42" s="27"/>
      <c r="K42" s="27"/>
      <c r="L42" s="27"/>
      <c r="M42" s="27"/>
      <c r="N42" s="27"/>
      <c r="O42" s="12">
        <f t="shared" si="1"/>
        <v>114</v>
      </c>
      <c r="P42" s="15"/>
    </row>
    <row r="43" spans="1:16" s="16" customFormat="1" ht="18.75" customHeight="1">
      <c r="A43" s="108"/>
      <c r="B43" s="62" t="s">
        <v>107</v>
      </c>
      <c r="C43" s="27">
        <v>3</v>
      </c>
      <c r="D43" s="27">
        <v>2</v>
      </c>
      <c r="E43" s="27">
        <v>0</v>
      </c>
      <c r="F43" s="27"/>
      <c r="G43" s="27"/>
      <c r="H43" s="27"/>
      <c r="I43" s="27"/>
      <c r="J43" s="27"/>
      <c r="K43" s="27"/>
      <c r="L43" s="27"/>
      <c r="M43" s="27"/>
      <c r="N43" s="27"/>
      <c r="O43" s="12">
        <f t="shared" si="1"/>
        <v>5</v>
      </c>
      <c r="P43" s="15"/>
    </row>
    <row r="44" spans="1:16" s="16" customFormat="1" ht="18.75" customHeight="1">
      <c r="A44" s="108"/>
      <c r="B44" s="62" t="s">
        <v>108</v>
      </c>
      <c r="C44" s="27">
        <v>7</v>
      </c>
      <c r="D44" s="27">
        <v>7</v>
      </c>
      <c r="E44" s="27">
        <v>21</v>
      </c>
      <c r="F44" s="27"/>
      <c r="G44" s="27"/>
      <c r="H44" s="27"/>
      <c r="I44" s="27"/>
      <c r="J44" s="27"/>
      <c r="K44" s="27"/>
      <c r="L44" s="27"/>
      <c r="M44" s="27"/>
      <c r="N44" s="27"/>
      <c r="O44" s="12">
        <f t="shared" si="1"/>
        <v>35</v>
      </c>
      <c r="P44" s="15"/>
    </row>
    <row r="45" spans="1:16" s="16" customFormat="1" ht="18.75" customHeight="1">
      <c r="A45" s="108"/>
      <c r="B45" s="62" t="s">
        <v>109</v>
      </c>
      <c r="C45" s="27">
        <v>9</v>
      </c>
      <c r="D45" s="27">
        <v>9</v>
      </c>
      <c r="E45" s="27">
        <v>0</v>
      </c>
      <c r="F45" s="27"/>
      <c r="G45" s="27"/>
      <c r="H45" s="27"/>
      <c r="I45" s="27"/>
      <c r="J45" s="27"/>
      <c r="K45" s="27"/>
      <c r="L45" s="27"/>
      <c r="M45" s="27"/>
      <c r="N45" s="27"/>
      <c r="O45" s="12">
        <f t="shared" si="1"/>
        <v>18</v>
      </c>
      <c r="P45" s="15"/>
    </row>
    <row r="46" spans="1:16" s="16" customFormat="1" ht="18.75" customHeight="1">
      <c r="A46" s="108"/>
      <c r="B46" s="62" t="s">
        <v>110</v>
      </c>
      <c r="C46" s="27">
        <v>6</v>
      </c>
      <c r="D46" s="27">
        <v>5</v>
      </c>
      <c r="E46" s="27">
        <v>1</v>
      </c>
      <c r="F46" s="27"/>
      <c r="G46" s="27"/>
      <c r="H46" s="27"/>
      <c r="I46" s="27"/>
      <c r="J46" s="27"/>
      <c r="K46" s="27"/>
      <c r="L46" s="27"/>
      <c r="M46" s="27"/>
      <c r="N46" s="27"/>
      <c r="O46" s="12">
        <f t="shared" si="1"/>
        <v>12</v>
      </c>
      <c r="P46" s="15"/>
    </row>
    <row r="47" spans="1:16" s="16" customFormat="1" ht="18.75" customHeight="1">
      <c r="A47" s="108"/>
      <c r="B47" s="62" t="s">
        <v>111</v>
      </c>
      <c r="C47" s="27">
        <v>36</v>
      </c>
      <c r="D47" s="27">
        <v>18</v>
      </c>
      <c r="E47" s="27">
        <v>10</v>
      </c>
      <c r="F47" s="27"/>
      <c r="G47" s="27"/>
      <c r="H47" s="27"/>
      <c r="I47" s="27"/>
      <c r="J47" s="27"/>
      <c r="K47" s="27"/>
      <c r="L47" s="27"/>
      <c r="M47" s="27"/>
      <c r="N47" s="27"/>
      <c r="O47" s="12">
        <f t="shared" si="1"/>
        <v>64</v>
      </c>
      <c r="P47" s="15"/>
    </row>
    <row r="48" spans="1:16" s="16" customFormat="1" ht="18.75" customHeight="1">
      <c r="A48" s="108"/>
      <c r="B48" s="62" t="s">
        <v>112</v>
      </c>
      <c r="C48" s="27">
        <v>17</v>
      </c>
      <c r="D48" s="27">
        <v>30</v>
      </c>
      <c r="E48" s="27">
        <v>25</v>
      </c>
      <c r="F48" s="27"/>
      <c r="G48" s="27"/>
      <c r="H48" s="27"/>
      <c r="I48" s="27"/>
      <c r="J48" s="27"/>
      <c r="K48" s="27"/>
      <c r="L48" s="27"/>
      <c r="M48" s="27"/>
      <c r="N48" s="27"/>
      <c r="O48" s="12">
        <f t="shared" si="1"/>
        <v>72</v>
      </c>
      <c r="P48" s="15"/>
    </row>
    <row r="49" spans="1:16" s="16" customFormat="1" ht="18.75" customHeight="1">
      <c r="A49" s="108"/>
      <c r="B49" s="62" t="s">
        <v>113</v>
      </c>
      <c r="C49" s="27">
        <v>91</v>
      </c>
      <c r="D49" s="27">
        <v>83</v>
      </c>
      <c r="E49" s="27">
        <v>98</v>
      </c>
      <c r="F49" s="27"/>
      <c r="G49" s="27"/>
      <c r="H49" s="27"/>
      <c r="I49" s="27"/>
      <c r="J49" s="27"/>
      <c r="K49" s="27"/>
      <c r="L49" s="27"/>
      <c r="M49" s="27"/>
      <c r="N49" s="27"/>
      <c r="O49" s="12">
        <f>SUM(C49:N49)</f>
        <v>272</v>
      </c>
      <c r="P49" s="15"/>
    </row>
    <row r="50" spans="1:16" s="16" customFormat="1" ht="18.75" customHeight="1">
      <c r="A50" s="108">
        <v>32</v>
      </c>
      <c r="B50" s="40" t="s">
        <v>117</v>
      </c>
      <c r="C50" s="28">
        <v>7789</v>
      </c>
      <c r="D50" s="28">
        <f>+D51+D52+D53+D54+D55+D56</f>
        <v>7867</v>
      </c>
      <c r="E50" s="28">
        <f>+E51+E52+E53+E54+E55+E56</f>
        <v>7970</v>
      </c>
      <c r="F50" s="28"/>
      <c r="G50" s="28"/>
      <c r="H50" s="28"/>
      <c r="I50" s="28"/>
      <c r="J50" s="28"/>
      <c r="K50" s="28"/>
      <c r="L50" s="28"/>
      <c r="M50" s="28"/>
      <c r="N50" s="28"/>
      <c r="O50" s="94"/>
      <c r="P50" s="15"/>
    </row>
    <row r="51" spans="1:16" s="16" customFormat="1" ht="18.75" customHeight="1">
      <c r="A51" s="108"/>
      <c r="B51" s="21" t="s">
        <v>129</v>
      </c>
      <c r="C51" s="27">
        <v>95</v>
      </c>
      <c r="D51" s="27">
        <v>188</v>
      </c>
      <c r="E51" s="27">
        <v>276</v>
      </c>
      <c r="F51" s="27"/>
      <c r="G51" s="27"/>
      <c r="H51" s="27"/>
      <c r="I51" s="27"/>
      <c r="J51" s="27"/>
      <c r="K51" s="27"/>
      <c r="L51" s="27"/>
      <c r="M51" s="27"/>
      <c r="N51" s="27"/>
      <c r="O51" s="95"/>
      <c r="P51" s="15"/>
    </row>
    <row r="52" spans="1:16" s="16" customFormat="1" ht="18.75" customHeight="1">
      <c r="A52" s="108"/>
      <c r="B52" s="21" t="s">
        <v>130</v>
      </c>
      <c r="C52" s="27">
        <v>1052</v>
      </c>
      <c r="D52" s="27">
        <v>1042</v>
      </c>
      <c r="E52" s="27">
        <v>1052</v>
      </c>
      <c r="F52" s="27"/>
      <c r="G52" s="27"/>
      <c r="H52" s="27"/>
      <c r="I52" s="27"/>
      <c r="J52" s="27"/>
      <c r="K52" s="27"/>
      <c r="L52" s="27"/>
      <c r="M52" s="27"/>
      <c r="N52" s="27"/>
      <c r="O52" s="95"/>
      <c r="P52" s="15"/>
    </row>
    <row r="53" spans="1:16" s="16" customFormat="1" ht="18.75" customHeight="1">
      <c r="A53" s="108"/>
      <c r="B53" s="21" t="s">
        <v>131</v>
      </c>
      <c r="C53" s="27">
        <v>852</v>
      </c>
      <c r="D53" s="27">
        <v>848</v>
      </c>
      <c r="E53" s="27">
        <v>852</v>
      </c>
      <c r="F53" s="27"/>
      <c r="G53" s="27"/>
      <c r="H53" s="27"/>
      <c r="I53" s="27"/>
      <c r="J53" s="27"/>
      <c r="K53" s="27"/>
      <c r="L53" s="27"/>
      <c r="M53" s="27"/>
      <c r="N53" s="27"/>
      <c r="O53" s="95"/>
      <c r="P53" s="15"/>
    </row>
    <row r="54" spans="1:16" s="16" customFormat="1" ht="18.75" customHeight="1">
      <c r="A54" s="108"/>
      <c r="B54" s="21" t="s">
        <v>132</v>
      </c>
      <c r="C54" s="27">
        <v>605</v>
      </c>
      <c r="D54" s="27">
        <v>604</v>
      </c>
      <c r="E54" s="27">
        <v>605</v>
      </c>
      <c r="F54" s="27"/>
      <c r="G54" s="27"/>
      <c r="H54" s="27"/>
      <c r="I54" s="27"/>
      <c r="J54" s="27"/>
      <c r="K54" s="27"/>
      <c r="L54" s="27"/>
      <c r="M54" s="27"/>
      <c r="N54" s="27"/>
      <c r="O54" s="95"/>
      <c r="P54" s="15"/>
    </row>
    <row r="55" spans="1:16" s="16" customFormat="1" ht="18.75" customHeight="1">
      <c r="A55" s="108"/>
      <c r="B55" s="21" t="s">
        <v>133</v>
      </c>
      <c r="C55" s="27">
        <v>644</v>
      </c>
      <c r="D55" s="27">
        <v>644</v>
      </c>
      <c r="E55" s="27">
        <v>644</v>
      </c>
      <c r="F55" s="27"/>
      <c r="G55" s="27"/>
      <c r="H55" s="27"/>
      <c r="I55" s="27"/>
      <c r="J55" s="27"/>
      <c r="K55" s="27"/>
      <c r="L55" s="27"/>
      <c r="M55" s="27"/>
      <c r="N55" s="27"/>
      <c r="O55" s="95"/>
      <c r="P55" s="15"/>
    </row>
    <row r="56" spans="1:16" s="16" customFormat="1" ht="18.75" customHeight="1">
      <c r="A56" s="108"/>
      <c r="B56" s="37" t="s">
        <v>30</v>
      </c>
      <c r="C56" s="27">
        <v>4541</v>
      </c>
      <c r="D56" s="27">
        <v>4541</v>
      </c>
      <c r="E56" s="27">
        <v>4541</v>
      </c>
      <c r="F56" s="27"/>
      <c r="G56" s="27"/>
      <c r="H56" s="27"/>
      <c r="I56" s="27"/>
      <c r="J56" s="27"/>
      <c r="K56" s="27"/>
      <c r="L56" s="27"/>
      <c r="M56" s="27"/>
      <c r="N56" s="27"/>
      <c r="O56" s="96"/>
      <c r="P56" s="15"/>
    </row>
    <row r="57" spans="3:14" ht="14.2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ht="14.25"/>
  </sheetData>
  <sheetProtection/>
  <protectedRanges>
    <protectedRange sqref="A257:E270 G257:Q270 F257:F271 A137:P182 E74:P74 E106:P136 E91:N105 A183:Q199 A272:Q284 R107:V119 Q203:Q229 Q244:Q256 A200:P256 R169:U181 A61:E73 E90:P90 E75:N89 A74:D136 R61:T72 R231:R243 S232:S243" name="Servidores publicos"/>
    <protectedRange sqref="L4:N56" name="Rango1"/>
    <protectedRange sqref="D30:D33 D4:D11 D51:D56 D35:D40 D13:D28 D42:D49" name="Rango1_1"/>
  </protectedRanges>
  <mergeCells count="8">
    <mergeCell ref="A1:O1"/>
    <mergeCell ref="A2:O2"/>
    <mergeCell ref="A12:A14"/>
    <mergeCell ref="A29:A32"/>
    <mergeCell ref="A34:A36"/>
    <mergeCell ref="A50:A56"/>
    <mergeCell ref="A41:A49"/>
    <mergeCell ref="O50:O56"/>
  </mergeCells>
  <printOptions/>
  <pageMargins left="0.7" right="0.7" top="0.75" bottom="0.75" header="0.3" footer="0.3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PJ-TLAX-244-01</dc:creator>
  <cp:keywords/>
  <dc:description/>
  <cp:lastModifiedBy>Contraloria 04</cp:lastModifiedBy>
  <cp:lastPrinted>2022-10-11T18:38:15Z</cp:lastPrinted>
  <dcterms:created xsi:type="dcterms:W3CDTF">2022-02-16T17:19:23Z</dcterms:created>
  <dcterms:modified xsi:type="dcterms:W3CDTF">2024-04-03T19:25:13Z</dcterms:modified>
  <cp:category/>
  <cp:version/>
  <cp:contentType/>
  <cp:contentStatus/>
</cp:coreProperties>
</file>